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78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<sst xmlns="http://schemas.openxmlformats.org/spreadsheetml/2006/main" count="33" uniqueCount="19">
  <si>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Data</t>
  </si>
  <si>
    <t>Pre] ac]iune (lei)</t>
  </si>
  <si>
    <t>Num`r de ac]iuni cump`rate</t>
  </si>
  <si>
    <t>Sum` investit` (lei)</t>
  </si>
  <si>
    <t>Randament total</t>
  </si>
  <si>
    <t>Dividend brut pe ac]iune (lei)</t>
  </si>
  <si>
    <t>Dividende nete \ncasate (lei)</t>
  </si>
  <si>
    <t>Suma total` investit` (lei)</t>
  </si>
  <si>
    <t>Valoare actual` (lei)</t>
  </si>
  <si>
    <t>C=[tig/pierdere de valoare (lei)</t>
  </si>
  <si>
    <t>Dividende nete (lei)</t>
  </si>
  <si>
    <t>C=[tig/pierdere total` (lei)</t>
  </si>
  <si>
    <t>Pre] la 9.09.2011 (lei)</t>
  </si>
  <si>
    <t>Pre] mediu de achizi]ie (lei)</t>
  </si>
  <si>
    <t>Achizi]ii lunare de c=te 1.000 de lei</t>
  </si>
  <si>
    <t>Toat` suma investit` la \nceput</t>
  </si>
  <si>
    <t xml:space="preserve">Note: </t>
  </si>
  <si>
    <t>Pentru simplificarea calculelor nu au fost luate \n calcul comisionele de tranzac]ionare [i nici blocurile de tranzac]ionare de la BVB</t>
  </si>
  <si>
    <t>Dividendele nete au fost calculate pe baza num`rului de ac]iuni de la data de \nregistrare, sc`z=ndu-se impozitul de 16%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</si>
</sst>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  <numFmt numFmtId="165" formatCode="[$-418]d\ mmmm\ yyyy"/>
    <numFmt numFmtId="166" formatCode="[$-418]d\ mmmm\ yyyy;@"/>
    <numFmt numFmtId="167" formatCode="[$-418]d\-mmm\-yy;@"/>
  </numFmts>
  <fonts count="6">
    <font>
      <sz val="10"/>
      <name val="Arial"/>
      <family val="0"/>
    </font>
    <font>
      <sz val="10"/>
      <name val="RomHelv 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RomHelv D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/>
    </xf>
    <xf numFmtId="3" fontId="1" fillId="0" borderId="4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164" fontId="4" fillId="3" borderId="0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9" fontId="4" fillId="3" borderId="2" xfId="0" applyNumberFormat="1" applyFont="1" applyFill="1" applyBorder="1" applyAlignment="1">
      <alignment/>
    </xf>
    <xf numFmtId="0" fontId="4" fillId="2" borderId="8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167" fontId="1" fillId="0" borderId="0" xfId="0" applyNumberFormat="1" applyFont="1" applyAlignment="1">
      <alignment/>
    </xf>
    <xf numFmtId="167" fontId="1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workbookViewId="0" topLeftCell="A1">
      <selection activeCell="B60" sqref="B60:B61"/>
    </sheetView>
  </sheetViews>
  <sheetFormatPr defaultColWidth="9.140625" defaultRowHeight="12.75"/>
  <cols>
    <col min="1" max="1" width="14.7109375" style="29" customWidth="1"/>
    <col min="2" max="2" width="14.7109375" style="1" customWidth="1"/>
    <col min="3" max="3" width="31.8515625" style="2" bestFit="1" customWidth="1"/>
    <col min="4" max="4" width="17.28125" style="1" bestFit="1" customWidth="1"/>
    <col min="5" max="6" width="24.7109375" style="1" bestFit="1" customWidth="1"/>
    <col min="7" max="7" width="31.8515625" style="0" bestFit="1" customWidth="1"/>
    <col min="8" max="8" width="17.28125" style="0" bestFit="1" customWidth="1"/>
    <col min="9" max="10" width="25.00390625" style="0" bestFit="1" customWidth="1"/>
  </cols>
  <sheetData>
    <row r="1" spans="2:16" ht="12.75">
      <c r="B1" s="10"/>
      <c r="C1" s="26" t="s">
        <v>14</v>
      </c>
      <c r="D1" s="27"/>
      <c r="E1" s="27"/>
      <c r="F1" s="28"/>
      <c r="G1" s="26" t="s">
        <v>15</v>
      </c>
      <c r="H1" s="27"/>
      <c r="I1" s="27"/>
      <c r="J1" s="28"/>
      <c r="K1" s="12"/>
      <c r="L1" s="13"/>
      <c r="M1" s="14"/>
      <c r="N1" s="14"/>
      <c r="O1" s="14"/>
      <c r="P1" s="14"/>
    </row>
    <row r="2" spans="1:10" ht="12.75">
      <c r="A2" s="30" t="s">
        <v>0</v>
      </c>
      <c r="B2" s="3" t="s">
        <v>1</v>
      </c>
      <c r="C2" s="11" t="s">
        <v>2</v>
      </c>
      <c r="D2" s="4" t="s">
        <v>3</v>
      </c>
      <c r="E2" s="3" t="s">
        <v>5</v>
      </c>
      <c r="F2" s="5" t="s">
        <v>6</v>
      </c>
      <c r="G2" s="11" t="s">
        <v>2</v>
      </c>
      <c r="H2" s="4" t="s">
        <v>3</v>
      </c>
      <c r="I2" s="3" t="s">
        <v>5</v>
      </c>
      <c r="J2" s="5" t="s">
        <v>6</v>
      </c>
    </row>
    <row r="3" spans="1:10" ht="12.75">
      <c r="A3" s="30">
        <v>39478</v>
      </c>
      <c r="B3" s="3">
        <v>0.392</v>
      </c>
      <c r="C3" s="11">
        <v>2551</v>
      </c>
      <c r="D3" s="4">
        <f>C3*B3</f>
        <v>999.9920000000001</v>
      </c>
      <c r="E3" s="3"/>
      <c r="F3" s="5"/>
      <c r="G3" s="15">
        <f>H3/B3</f>
        <v>112244.89795918367</v>
      </c>
      <c r="H3" s="16">
        <v>44000</v>
      </c>
      <c r="I3" s="8"/>
      <c r="J3" s="9"/>
    </row>
    <row r="4" spans="1:10" ht="12.75">
      <c r="A4" s="30">
        <v>39507</v>
      </c>
      <c r="B4" s="3">
        <v>0.396</v>
      </c>
      <c r="C4" s="11">
        <v>2525</v>
      </c>
      <c r="D4" s="4">
        <f aca="true" t="shared" si="0" ref="D4:D46">C4*B4</f>
        <v>999.9000000000001</v>
      </c>
      <c r="E4" s="3"/>
      <c r="F4" s="5"/>
      <c r="G4" s="17"/>
      <c r="H4" s="8"/>
      <c r="I4" s="8"/>
      <c r="J4" s="9"/>
    </row>
    <row r="5" spans="1:10" ht="12.75">
      <c r="A5" s="30">
        <v>39538</v>
      </c>
      <c r="B5" s="3">
        <v>0.415</v>
      </c>
      <c r="C5" s="11">
        <v>2410</v>
      </c>
      <c r="D5" s="4">
        <f t="shared" si="0"/>
        <v>1000.15</v>
      </c>
      <c r="E5" s="3"/>
      <c r="F5" s="5"/>
      <c r="G5" s="17"/>
      <c r="H5" s="8"/>
      <c r="I5" s="8"/>
      <c r="J5" s="9"/>
    </row>
    <row r="6" spans="1:10" ht="12.75">
      <c r="A6" s="30">
        <v>39568</v>
      </c>
      <c r="B6" s="3">
        <v>0.489</v>
      </c>
      <c r="C6" s="11">
        <v>2045</v>
      </c>
      <c r="D6" s="4">
        <f t="shared" si="0"/>
        <v>1000.005</v>
      </c>
      <c r="E6" s="3">
        <v>0.0191</v>
      </c>
      <c r="F6" s="5">
        <f>SUM(C3:C6)*E6*0.84</f>
        <v>152.91536399999998</v>
      </c>
      <c r="G6" s="17"/>
      <c r="H6" s="8"/>
      <c r="I6" s="3">
        <v>0.0191</v>
      </c>
      <c r="J6" s="18">
        <f>G3*I6*0.84</f>
        <v>1800.8571428571424</v>
      </c>
    </row>
    <row r="7" spans="1:10" ht="12.75">
      <c r="A7" s="30">
        <v>39598</v>
      </c>
      <c r="B7" s="3">
        <v>0.55</v>
      </c>
      <c r="C7" s="11">
        <v>1818</v>
      </c>
      <c r="D7" s="4">
        <f t="shared" si="0"/>
        <v>999.9000000000001</v>
      </c>
      <c r="E7" s="3"/>
      <c r="F7" s="5"/>
      <c r="G7" s="17"/>
      <c r="H7" s="8"/>
      <c r="I7" s="8"/>
      <c r="J7" s="9"/>
    </row>
    <row r="8" spans="1:10" ht="12.75">
      <c r="A8" s="30">
        <v>39629</v>
      </c>
      <c r="B8" s="3">
        <v>0.463</v>
      </c>
      <c r="C8" s="11">
        <v>2160</v>
      </c>
      <c r="D8" s="4">
        <f t="shared" si="0"/>
        <v>1000.08</v>
      </c>
      <c r="E8" s="3"/>
      <c r="F8" s="5"/>
      <c r="G8" s="17"/>
      <c r="H8" s="8"/>
      <c r="I8" s="8"/>
      <c r="J8" s="9"/>
    </row>
    <row r="9" spans="1:10" ht="12.75">
      <c r="A9" s="30">
        <v>39660</v>
      </c>
      <c r="B9" s="3">
        <v>0.46</v>
      </c>
      <c r="C9" s="11">
        <v>2174</v>
      </c>
      <c r="D9" s="4">
        <f t="shared" si="0"/>
        <v>1000.0400000000001</v>
      </c>
      <c r="E9" s="3"/>
      <c r="F9" s="5"/>
      <c r="G9" s="17"/>
      <c r="H9" s="8"/>
      <c r="I9" s="8"/>
      <c r="J9" s="9"/>
    </row>
    <row r="10" spans="1:10" ht="12.75">
      <c r="A10" s="30">
        <v>39689</v>
      </c>
      <c r="B10" s="3">
        <v>0.411</v>
      </c>
      <c r="C10" s="11">
        <v>2433</v>
      </c>
      <c r="D10" s="4">
        <f t="shared" si="0"/>
        <v>999.963</v>
      </c>
      <c r="E10" s="3"/>
      <c r="F10" s="5"/>
      <c r="G10" s="17"/>
      <c r="H10" s="8"/>
      <c r="I10" s="8"/>
      <c r="J10" s="9"/>
    </row>
    <row r="11" spans="1:10" ht="12.75">
      <c r="A11" s="30">
        <v>39721</v>
      </c>
      <c r="B11" s="3">
        <v>0.317</v>
      </c>
      <c r="C11" s="11">
        <v>3155</v>
      </c>
      <c r="D11" s="4">
        <f t="shared" si="0"/>
        <v>1000.135</v>
      </c>
      <c r="E11" s="3"/>
      <c r="F11" s="5"/>
      <c r="G11" s="17"/>
      <c r="H11" s="8"/>
      <c r="I11" s="8"/>
      <c r="J11" s="9"/>
    </row>
    <row r="12" spans="1:10" ht="12.75">
      <c r="A12" s="30">
        <v>39752</v>
      </c>
      <c r="B12" s="3">
        <v>0.159</v>
      </c>
      <c r="C12" s="11">
        <v>6289</v>
      </c>
      <c r="D12" s="4">
        <f t="shared" si="0"/>
        <v>999.951</v>
      </c>
      <c r="E12" s="3"/>
      <c r="F12" s="5"/>
      <c r="G12" s="17"/>
      <c r="H12" s="8"/>
      <c r="I12" s="8"/>
      <c r="J12" s="9"/>
    </row>
    <row r="13" spans="1:10" ht="12.75">
      <c r="A13" s="30">
        <v>39780</v>
      </c>
      <c r="B13" s="3">
        <v>0.182</v>
      </c>
      <c r="C13" s="11">
        <v>5495</v>
      </c>
      <c r="D13" s="4">
        <f t="shared" si="0"/>
        <v>1000.0899999999999</v>
      </c>
      <c r="E13" s="3"/>
      <c r="F13" s="5"/>
      <c r="G13" s="17"/>
      <c r="H13" s="8"/>
      <c r="I13" s="8"/>
      <c r="J13" s="9"/>
    </row>
    <row r="14" spans="1:10" ht="12.75">
      <c r="A14" s="30">
        <v>39805</v>
      </c>
      <c r="B14" s="3">
        <v>0.181</v>
      </c>
      <c r="C14" s="11">
        <v>5525</v>
      </c>
      <c r="D14" s="4">
        <f t="shared" si="0"/>
        <v>1000.025</v>
      </c>
      <c r="E14" s="3"/>
      <c r="F14" s="5"/>
      <c r="G14" s="17"/>
      <c r="H14" s="8"/>
      <c r="I14" s="8"/>
      <c r="J14" s="9"/>
    </row>
    <row r="15" spans="1:10" ht="12.75">
      <c r="A15" s="30">
        <v>39843</v>
      </c>
      <c r="B15" s="3">
        <v>0.168</v>
      </c>
      <c r="C15" s="11">
        <v>5952</v>
      </c>
      <c r="D15" s="4">
        <f t="shared" si="0"/>
        <v>999.936</v>
      </c>
      <c r="E15" s="3"/>
      <c r="F15" s="5"/>
      <c r="G15" s="17"/>
      <c r="H15" s="8"/>
      <c r="I15" s="8"/>
      <c r="J15" s="9"/>
    </row>
    <row r="16" spans="1:10" ht="12.75">
      <c r="A16" s="30">
        <v>39871</v>
      </c>
      <c r="B16" s="3">
        <v>0.12</v>
      </c>
      <c r="C16" s="11">
        <v>8333</v>
      </c>
      <c r="D16" s="4">
        <f t="shared" si="0"/>
        <v>999.9599999999999</v>
      </c>
      <c r="E16" s="3"/>
      <c r="F16" s="5"/>
      <c r="G16" s="17"/>
      <c r="H16" s="8"/>
      <c r="I16" s="8"/>
      <c r="J16" s="9"/>
    </row>
    <row r="17" spans="1:10" ht="12.75">
      <c r="A17" s="30">
        <v>39903</v>
      </c>
      <c r="B17" s="3">
        <v>0.153</v>
      </c>
      <c r="C17" s="11">
        <v>6536</v>
      </c>
      <c r="D17" s="4">
        <f t="shared" si="0"/>
        <v>1000.0079999999999</v>
      </c>
      <c r="E17" s="3"/>
      <c r="F17" s="5"/>
      <c r="G17" s="17"/>
      <c r="H17" s="8"/>
      <c r="I17" s="8"/>
      <c r="J17" s="9"/>
    </row>
    <row r="18" spans="1:10" ht="12.75">
      <c r="A18" s="30">
        <v>39933</v>
      </c>
      <c r="B18" s="3">
        <v>0.187</v>
      </c>
      <c r="C18" s="11">
        <v>5348</v>
      </c>
      <c r="D18" s="4">
        <f t="shared" si="0"/>
        <v>1000.076</v>
      </c>
      <c r="E18" s="3"/>
      <c r="F18" s="5"/>
      <c r="G18" s="17"/>
      <c r="H18" s="8"/>
      <c r="I18" s="8"/>
      <c r="J18" s="9"/>
    </row>
    <row r="19" spans="1:10" ht="12.75">
      <c r="A19" s="30">
        <v>39962</v>
      </c>
      <c r="B19" s="3">
        <v>0.238</v>
      </c>
      <c r="C19" s="11">
        <v>4202</v>
      </c>
      <c r="D19" s="4">
        <f t="shared" si="0"/>
        <v>1000.0759999999999</v>
      </c>
      <c r="E19" s="3"/>
      <c r="F19" s="5"/>
      <c r="G19" s="17"/>
      <c r="H19" s="8"/>
      <c r="I19" s="8"/>
      <c r="J19" s="9"/>
    </row>
    <row r="20" spans="1:10" ht="12.75">
      <c r="A20" s="30">
        <v>39994</v>
      </c>
      <c r="B20" s="3">
        <v>0.237</v>
      </c>
      <c r="C20" s="11">
        <v>4219</v>
      </c>
      <c r="D20" s="4">
        <f t="shared" si="0"/>
        <v>999.9029999999999</v>
      </c>
      <c r="E20" s="3"/>
      <c r="F20" s="5"/>
      <c r="G20" s="17"/>
      <c r="H20" s="8"/>
      <c r="I20" s="8"/>
      <c r="J20" s="9"/>
    </row>
    <row r="21" spans="1:10" ht="12.75">
      <c r="A21" s="30">
        <v>40025</v>
      </c>
      <c r="B21" s="3">
        <v>0.253</v>
      </c>
      <c r="C21" s="11">
        <v>3953</v>
      </c>
      <c r="D21" s="4">
        <f t="shared" si="0"/>
        <v>1000.109</v>
      </c>
      <c r="E21" s="3"/>
      <c r="F21" s="5"/>
      <c r="G21" s="17"/>
      <c r="H21" s="8"/>
      <c r="I21" s="8"/>
      <c r="J21" s="9"/>
    </row>
    <row r="22" spans="1:10" ht="12.75">
      <c r="A22" s="30">
        <v>40056</v>
      </c>
      <c r="B22" s="3">
        <v>0.253</v>
      </c>
      <c r="C22" s="11">
        <v>3953</v>
      </c>
      <c r="D22" s="4">
        <f t="shared" si="0"/>
        <v>1000.109</v>
      </c>
      <c r="E22" s="3"/>
      <c r="F22" s="5"/>
      <c r="G22" s="17"/>
      <c r="H22" s="8"/>
      <c r="I22" s="8"/>
      <c r="J22" s="9"/>
    </row>
    <row r="23" spans="1:10" ht="12.75">
      <c r="A23" s="30">
        <v>40086</v>
      </c>
      <c r="B23" s="3">
        <v>0.265</v>
      </c>
      <c r="C23" s="11">
        <v>3774</v>
      </c>
      <c r="D23" s="4">
        <f t="shared" si="0"/>
        <v>1000.11</v>
      </c>
      <c r="E23" s="3"/>
      <c r="F23" s="5"/>
      <c r="G23" s="17"/>
      <c r="H23" s="8"/>
      <c r="I23" s="8"/>
      <c r="J23" s="9"/>
    </row>
    <row r="24" spans="1:10" ht="12.75">
      <c r="A24" s="30">
        <v>40116</v>
      </c>
      <c r="B24" s="3">
        <v>0.26</v>
      </c>
      <c r="C24" s="11">
        <v>3846</v>
      </c>
      <c r="D24" s="4">
        <f t="shared" si="0"/>
        <v>999.96</v>
      </c>
      <c r="E24" s="3"/>
      <c r="F24" s="5"/>
      <c r="G24" s="17"/>
      <c r="H24" s="8"/>
      <c r="I24" s="8"/>
      <c r="J24" s="9"/>
    </row>
    <row r="25" spans="1:10" ht="12.75">
      <c r="A25" s="30">
        <v>40147</v>
      </c>
      <c r="B25" s="3">
        <v>0.255</v>
      </c>
      <c r="C25" s="11">
        <v>3922</v>
      </c>
      <c r="D25" s="4">
        <f t="shared" si="0"/>
        <v>1000.11</v>
      </c>
      <c r="E25" s="3"/>
      <c r="F25" s="5"/>
      <c r="G25" s="17"/>
      <c r="H25" s="8"/>
      <c r="I25" s="8"/>
      <c r="J25" s="9"/>
    </row>
    <row r="26" spans="1:10" ht="12.75">
      <c r="A26" s="30">
        <v>40171</v>
      </c>
      <c r="B26" s="3">
        <v>0.249</v>
      </c>
      <c r="C26" s="11">
        <v>4016</v>
      </c>
      <c r="D26" s="4">
        <f t="shared" si="0"/>
        <v>999.984</v>
      </c>
      <c r="E26" s="3"/>
      <c r="F26" s="5"/>
      <c r="G26" s="17"/>
      <c r="H26" s="8"/>
      <c r="I26" s="8"/>
      <c r="J26" s="9"/>
    </row>
    <row r="27" spans="1:10" ht="12.75">
      <c r="A27" s="30">
        <v>40207</v>
      </c>
      <c r="B27" s="3">
        <v>0.278</v>
      </c>
      <c r="C27" s="11">
        <v>3597</v>
      </c>
      <c r="D27" s="4">
        <f t="shared" si="0"/>
        <v>999.9660000000001</v>
      </c>
      <c r="E27" s="3"/>
      <c r="F27" s="5"/>
      <c r="G27" s="17"/>
      <c r="H27" s="8"/>
      <c r="I27" s="8"/>
      <c r="J27" s="9"/>
    </row>
    <row r="28" spans="1:10" ht="12.75">
      <c r="A28" s="30">
        <v>40235</v>
      </c>
      <c r="B28" s="3">
        <v>0.275</v>
      </c>
      <c r="C28" s="11">
        <v>3636</v>
      </c>
      <c r="D28" s="4">
        <f t="shared" si="0"/>
        <v>999.9000000000001</v>
      </c>
      <c r="E28" s="3"/>
      <c r="F28" s="5"/>
      <c r="G28" s="17"/>
      <c r="H28" s="8"/>
      <c r="I28" s="8"/>
      <c r="J28" s="9"/>
    </row>
    <row r="29" spans="1:10" ht="12.75">
      <c r="A29" s="30">
        <v>40268</v>
      </c>
      <c r="B29" s="3">
        <v>0.344</v>
      </c>
      <c r="C29" s="11">
        <v>2907</v>
      </c>
      <c r="D29" s="4">
        <f t="shared" si="0"/>
        <v>1000.0079999999999</v>
      </c>
      <c r="E29" s="3"/>
      <c r="F29" s="5"/>
      <c r="G29" s="17"/>
      <c r="H29" s="8"/>
      <c r="I29" s="8"/>
      <c r="J29" s="9"/>
    </row>
    <row r="30" spans="1:10" ht="12.75">
      <c r="A30" s="30">
        <v>40296</v>
      </c>
      <c r="B30" s="3">
        <v>0.325</v>
      </c>
      <c r="C30" s="11">
        <v>3077</v>
      </c>
      <c r="D30" s="4">
        <f t="shared" si="0"/>
        <v>1000.0250000000001</v>
      </c>
      <c r="E30" s="3"/>
      <c r="F30" s="5"/>
      <c r="G30" s="17"/>
      <c r="H30" s="8"/>
      <c r="I30" s="8"/>
      <c r="J30" s="9"/>
    </row>
    <row r="31" spans="1:10" ht="12.75">
      <c r="A31" s="30">
        <v>40329</v>
      </c>
      <c r="B31" s="3">
        <v>0.293</v>
      </c>
      <c r="C31" s="11">
        <v>3413</v>
      </c>
      <c r="D31" s="4">
        <f t="shared" si="0"/>
        <v>1000.0089999999999</v>
      </c>
      <c r="E31" s="3"/>
      <c r="F31" s="5"/>
      <c r="G31" s="17"/>
      <c r="H31" s="8"/>
      <c r="I31" s="8"/>
      <c r="J31" s="9"/>
    </row>
    <row r="32" spans="1:10" ht="12.75">
      <c r="A32" s="30">
        <v>40359</v>
      </c>
      <c r="B32" s="3">
        <v>0.303</v>
      </c>
      <c r="C32" s="11">
        <v>3300</v>
      </c>
      <c r="D32" s="4">
        <f t="shared" si="0"/>
        <v>999.9</v>
      </c>
      <c r="E32" s="3"/>
      <c r="F32" s="5"/>
      <c r="G32" s="17"/>
      <c r="H32" s="8"/>
      <c r="I32" s="8"/>
      <c r="J32" s="9"/>
    </row>
    <row r="33" spans="1:10" ht="12.75">
      <c r="A33" s="30">
        <v>40389</v>
      </c>
      <c r="B33" s="3">
        <v>0.312</v>
      </c>
      <c r="C33" s="11">
        <v>3205</v>
      </c>
      <c r="D33" s="4">
        <f t="shared" si="0"/>
        <v>999.96</v>
      </c>
      <c r="E33" s="3"/>
      <c r="F33" s="5"/>
      <c r="G33" s="17"/>
      <c r="H33" s="8"/>
      <c r="I33" s="8"/>
      <c r="J33" s="9"/>
    </row>
    <row r="34" spans="1:10" ht="12.75">
      <c r="A34" s="30">
        <v>40421</v>
      </c>
      <c r="B34" s="3">
        <v>0.326</v>
      </c>
      <c r="C34" s="11">
        <v>3067</v>
      </c>
      <c r="D34" s="4">
        <f t="shared" si="0"/>
        <v>999.842</v>
      </c>
      <c r="E34" s="3"/>
      <c r="F34" s="5"/>
      <c r="G34" s="17"/>
      <c r="H34" s="8"/>
      <c r="I34" s="8"/>
      <c r="J34" s="9"/>
    </row>
    <row r="35" spans="1:10" ht="12.75">
      <c r="A35" s="30">
        <v>40451</v>
      </c>
      <c r="B35" s="3">
        <v>0.34</v>
      </c>
      <c r="C35" s="11">
        <v>2941</v>
      </c>
      <c r="D35" s="4">
        <f t="shared" si="0"/>
        <v>999.94</v>
      </c>
      <c r="E35" s="3"/>
      <c r="F35" s="5"/>
      <c r="G35" s="17"/>
      <c r="H35" s="8"/>
      <c r="I35" s="8"/>
      <c r="J35" s="9"/>
    </row>
    <row r="36" spans="1:10" ht="12.75">
      <c r="A36" s="30">
        <v>40480</v>
      </c>
      <c r="B36" s="3">
        <v>0.333</v>
      </c>
      <c r="C36" s="11">
        <v>3003</v>
      </c>
      <c r="D36" s="4">
        <f t="shared" si="0"/>
        <v>999.999</v>
      </c>
      <c r="E36" s="3"/>
      <c r="F36" s="5"/>
      <c r="G36" s="17"/>
      <c r="H36" s="8"/>
      <c r="I36" s="8"/>
      <c r="J36" s="9"/>
    </row>
    <row r="37" spans="1:10" ht="12.75">
      <c r="A37" s="30">
        <v>40512</v>
      </c>
      <c r="B37" s="3">
        <v>0.328</v>
      </c>
      <c r="C37" s="11">
        <v>3049</v>
      </c>
      <c r="D37" s="4">
        <f t="shared" si="0"/>
        <v>1000.072</v>
      </c>
      <c r="E37" s="3"/>
      <c r="F37" s="5"/>
      <c r="G37" s="17"/>
      <c r="H37" s="8"/>
      <c r="I37" s="8"/>
      <c r="J37" s="9"/>
    </row>
    <row r="38" spans="1:10" ht="12.75">
      <c r="A38" s="30">
        <v>40542</v>
      </c>
      <c r="B38" s="3">
        <v>0.335</v>
      </c>
      <c r="C38" s="11">
        <v>2985</v>
      </c>
      <c r="D38" s="4">
        <f t="shared" si="0"/>
        <v>999.975</v>
      </c>
      <c r="E38" s="3"/>
      <c r="F38" s="5"/>
      <c r="G38" s="17"/>
      <c r="H38" s="8"/>
      <c r="I38" s="8"/>
      <c r="J38" s="9"/>
    </row>
    <row r="39" spans="1:10" ht="12.75">
      <c r="A39" s="30">
        <v>40574</v>
      </c>
      <c r="B39" s="3">
        <v>0.36</v>
      </c>
      <c r="C39" s="11">
        <v>2778</v>
      </c>
      <c r="D39" s="4">
        <f t="shared" si="0"/>
        <v>1000.0799999999999</v>
      </c>
      <c r="E39" s="3"/>
      <c r="F39" s="5"/>
      <c r="G39" s="17"/>
      <c r="H39" s="8"/>
      <c r="I39" s="8"/>
      <c r="J39" s="9"/>
    </row>
    <row r="40" spans="1:10" ht="12.75">
      <c r="A40" s="30">
        <v>40602</v>
      </c>
      <c r="B40" s="3">
        <v>0.398</v>
      </c>
      <c r="C40" s="11">
        <v>2513</v>
      </c>
      <c r="D40" s="4">
        <f t="shared" si="0"/>
        <v>1000.1740000000001</v>
      </c>
      <c r="E40" s="3"/>
      <c r="F40" s="5"/>
      <c r="G40" s="17"/>
      <c r="H40" s="8"/>
      <c r="I40" s="8"/>
      <c r="J40" s="9"/>
    </row>
    <row r="41" spans="1:10" ht="12.75">
      <c r="A41" s="30">
        <v>40633</v>
      </c>
      <c r="B41" s="3">
        <v>0.428</v>
      </c>
      <c r="C41" s="11">
        <v>2336</v>
      </c>
      <c r="D41" s="4">
        <f t="shared" si="0"/>
        <v>999.808</v>
      </c>
      <c r="E41" s="3"/>
      <c r="F41" s="5"/>
      <c r="G41" s="17"/>
      <c r="H41" s="8"/>
      <c r="I41" s="8"/>
      <c r="J41" s="9"/>
    </row>
    <row r="42" spans="1:10" ht="12.75">
      <c r="A42" s="30">
        <v>40662</v>
      </c>
      <c r="B42" s="3">
        <v>0.44</v>
      </c>
      <c r="C42" s="11">
        <v>2273</v>
      </c>
      <c r="D42" s="4">
        <f t="shared" si="0"/>
        <v>1000.12</v>
      </c>
      <c r="E42" s="3">
        <v>0.0177</v>
      </c>
      <c r="F42" s="5">
        <f>SUM(C3:C42)*E42*0.84</f>
        <v>2151.607752</v>
      </c>
      <c r="G42" s="17"/>
      <c r="H42" s="8"/>
      <c r="I42" s="3">
        <v>0.0177</v>
      </c>
      <c r="J42" s="18">
        <f>G3*I42*0.84</f>
        <v>1668.857142857143</v>
      </c>
    </row>
    <row r="43" spans="1:10" ht="12.75">
      <c r="A43" s="30">
        <v>40694</v>
      </c>
      <c r="B43" s="3">
        <v>0.398</v>
      </c>
      <c r="C43" s="11">
        <v>2513</v>
      </c>
      <c r="D43" s="4">
        <f t="shared" si="0"/>
        <v>1000.1740000000001</v>
      </c>
      <c r="E43" s="3"/>
      <c r="F43" s="5"/>
      <c r="G43" s="17"/>
      <c r="H43" s="8"/>
      <c r="I43" s="8"/>
      <c r="J43" s="9"/>
    </row>
    <row r="44" spans="1:10" ht="12.75">
      <c r="A44" s="30">
        <v>40724</v>
      </c>
      <c r="B44" s="3">
        <v>0.382</v>
      </c>
      <c r="C44" s="11">
        <v>2618</v>
      </c>
      <c r="D44" s="4">
        <f t="shared" si="0"/>
        <v>1000.076</v>
      </c>
      <c r="E44" s="3"/>
      <c r="F44" s="5"/>
      <c r="G44" s="17"/>
      <c r="H44" s="8"/>
      <c r="I44" s="8"/>
      <c r="J44" s="9"/>
    </row>
    <row r="45" spans="1:10" ht="12.75">
      <c r="A45" s="30">
        <v>40753</v>
      </c>
      <c r="B45" s="3">
        <v>0.3762</v>
      </c>
      <c r="C45" s="11">
        <v>2658</v>
      </c>
      <c r="D45" s="4">
        <f t="shared" si="0"/>
        <v>999.9395999999999</v>
      </c>
      <c r="E45" s="3"/>
      <c r="F45" s="5"/>
      <c r="G45" s="17"/>
      <c r="H45" s="8"/>
      <c r="I45" s="8"/>
      <c r="J45" s="9"/>
    </row>
    <row r="46" spans="1:10" ht="12.75">
      <c r="A46" s="30">
        <v>40786</v>
      </c>
      <c r="B46" s="3">
        <v>0.3349</v>
      </c>
      <c r="C46" s="11">
        <v>2986</v>
      </c>
      <c r="D46" s="4">
        <f t="shared" si="0"/>
        <v>1000.0114</v>
      </c>
      <c r="E46" s="3"/>
      <c r="F46" s="5"/>
      <c r="G46" s="17"/>
      <c r="H46" s="8"/>
      <c r="I46" s="8"/>
      <c r="J46" s="9"/>
    </row>
    <row r="47" spans="1:10" ht="12.75">
      <c r="A47" s="30"/>
      <c r="B47" s="3"/>
      <c r="C47" s="11"/>
      <c r="D47" s="4"/>
      <c r="E47" s="3"/>
      <c r="F47" s="5"/>
      <c r="G47" s="17"/>
      <c r="H47" s="8"/>
      <c r="I47" s="8"/>
      <c r="J47" s="9"/>
    </row>
    <row r="48" spans="1:10" ht="12.75">
      <c r="A48" s="30"/>
      <c r="B48" s="3"/>
      <c r="C48" s="11"/>
      <c r="D48" s="8"/>
      <c r="E48" s="8"/>
      <c r="F48" s="9"/>
      <c r="G48" s="17"/>
      <c r="H48" s="8"/>
      <c r="I48" s="8"/>
      <c r="J48" s="9"/>
    </row>
    <row r="49" spans="1:10" ht="12.75">
      <c r="A49" s="30"/>
      <c r="B49" s="3"/>
      <c r="C49" s="21" t="s">
        <v>12</v>
      </c>
      <c r="D49" s="23">
        <v>0.33</v>
      </c>
      <c r="E49" s="8"/>
      <c r="F49" s="9"/>
      <c r="G49" s="21" t="s">
        <v>12</v>
      </c>
      <c r="H49" s="23">
        <v>0.33</v>
      </c>
      <c r="I49" s="8"/>
      <c r="J49" s="9"/>
    </row>
    <row r="50" spans="1:10" ht="12.75">
      <c r="A50" s="30"/>
      <c r="B50" s="3"/>
      <c r="C50" s="21" t="s">
        <v>13</v>
      </c>
      <c r="D50" s="23">
        <f>D51/D52</f>
        <v>0.28298176076764275</v>
      </c>
      <c r="E50" s="8"/>
      <c r="F50" s="9"/>
      <c r="G50" s="21" t="s">
        <v>13</v>
      </c>
      <c r="H50" s="23">
        <f>B3</f>
        <v>0.392</v>
      </c>
      <c r="I50" s="8"/>
      <c r="J50" s="9"/>
    </row>
    <row r="51" spans="1:10" ht="12.75">
      <c r="A51" s="30"/>
      <c r="B51" s="3"/>
      <c r="C51" s="21" t="s">
        <v>7</v>
      </c>
      <c r="D51" s="24">
        <f>SUM(D3:D46)</f>
        <v>44000.55100000001</v>
      </c>
      <c r="E51" s="8"/>
      <c r="F51" s="9"/>
      <c r="G51" s="21" t="s">
        <v>7</v>
      </c>
      <c r="H51" s="24">
        <f>SUM(H3:H46)</f>
        <v>44000</v>
      </c>
      <c r="I51" s="8"/>
      <c r="J51" s="9"/>
    </row>
    <row r="52" spans="1:10" ht="12.75">
      <c r="A52" s="30"/>
      <c r="B52" s="3"/>
      <c r="C52" s="21" t="s">
        <v>2</v>
      </c>
      <c r="D52" s="24">
        <f>SUM(C3:C46)</f>
        <v>155489</v>
      </c>
      <c r="E52" s="8"/>
      <c r="F52" s="9"/>
      <c r="G52" s="21" t="s">
        <v>2</v>
      </c>
      <c r="H52" s="24">
        <f>G3</f>
        <v>112244.89795918367</v>
      </c>
      <c r="I52" s="8"/>
      <c r="J52" s="9"/>
    </row>
    <row r="53" spans="1:10" ht="12.75">
      <c r="A53" s="30"/>
      <c r="B53" s="3"/>
      <c r="C53" s="21" t="s">
        <v>8</v>
      </c>
      <c r="D53" s="24">
        <f>D52*D49</f>
        <v>51311.37</v>
      </c>
      <c r="E53" s="8"/>
      <c r="F53" s="9"/>
      <c r="G53" s="21" t="s">
        <v>8</v>
      </c>
      <c r="H53" s="24">
        <f>H52*H49</f>
        <v>37040.816326530614</v>
      </c>
      <c r="I53" s="8"/>
      <c r="J53" s="9"/>
    </row>
    <row r="54" spans="1:10" ht="12.75">
      <c r="A54" s="30"/>
      <c r="B54" s="3"/>
      <c r="C54" s="21" t="s">
        <v>9</v>
      </c>
      <c r="D54" s="24">
        <f>D53-D51</f>
        <v>7310.818999999996</v>
      </c>
      <c r="E54" s="3"/>
      <c r="F54" s="5"/>
      <c r="G54" s="21" t="s">
        <v>9</v>
      </c>
      <c r="H54" s="24">
        <f>H53-H51</f>
        <v>-6959.183673469386</v>
      </c>
      <c r="I54" s="8"/>
      <c r="J54" s="9"/>
    </row>
    <row r="55" spans="1:10" ht="12.75">
      <c r="A55" s="30"/>
      <c r="B55" s="3"/>
      <c r="C55" s="21" t="s">
        <v>10</v>
      </c>
      <c r="D55" s="24">
        <f>SUM(F3:F46)</f>
        <v>2304.523116</v>
      </c>
      <c r="E55" s="3"/>
      <c r="F55" s="5"/>
      <c r="G55" s="21" t="s">
        <v>10</v>
      </c>
      <c r="H55" s="24">
        <f>J6+J42</f>
        <v>3469.7142857142853</v>
      </c>
      <c r="I55" s="8"/>
      <c r="J55" s="9"/>
    </row>
    <row r="56" spans="1:10" ht="12.75">
      <c r="A56" s="30"/>
      <c r="B56" s="3"/>
      <c r="C56" s="21" t="s">
        <v>11</v>
      </c>
      <c r="D56" s="24">
        <f>D55+D54</f>
        <v>9615.342115999996</v>
      </c>
      <c r="E56" s="3"/>
      <c r="F56" s="5"/>
      <c r="G56" s="21" t="s">
        <v>11</v>
      </c>
      <c r="H56" s="24">
        <f>H55+H54</f>
        <v>-3489.469387755101</v>
      </c>
      <c r="I56" s="8"/>
      <c r="J56" s="9"/>
    </row>
    <row r="57" spans="1:10" ht="12.75">
      <c r="A57" s="30"/>
      <c r="B57" s="3"/>
      <c r="C57" s="22" t="s">
        <v>4</v>
      </c>
      <c r="D57" s="25">
        <f>D56/D51</f>
        <v>0.21852776607274746</v>
      </c>
      <c r="E57" s="6"/>
      <c r="F57" s="7"/>
      <c r="G57" s="22" t="s">
        <v>4</v>
      </c>
      <c r="H57" s="25">
        <f>H56/H51</f>
        <v>-0.07930612244897957</v>
      </c>
      <c r="I57" s="19"/>
      <c r="J57" s="20"/>
    </row>
    <row r="58" spans="1:6" ht="12.75">
      <c r="A58" s="30"/>
      <c r="B58" s="3"/>
      <c r="C58" s="4"/>
      <c r="D58" s="4"/>
      <c r="E58" s="3"/>
      <c r="F58" s="4"/>
    </row>
    <row r="59" spans="2:6" ht="12.75">
      <c r="B59" s="3"/>
      <c r="C59" s="4"/>
      <c r="D59" s="4"/>
      <c r="E59" s="3"/>
      <c r="F59" s="4"/>
    </row>
    <row r="60" spans="1:6" ht="12.75">
      <c r="A60" s="31" t="s">
        <v>16</v>
      </c>
      <c r="B60" s="32" t="s">
        <v>17</v>
      </c>
      <c r="D60" s="2"/>
      <c r="F60" s="2"/>
    </row>
    <row r="61" spans="2:6" ht="12.75">
      <c r="B61" s="32" t="s">
        <v>18</v>
      </c>
      <c r="D61" s="2"/>
      <c r="F61" s="2"/>
    </row>
    <row r="62" spans="4:6" ht="12.75">
      <c r="D62" s="2"/>
      <c r="F62" s="2"/>
    </row>
    <row r="63" spans="4:6" ht="12.75">
      <c r="D63" s="2"/>
      <c r="F63" s="2"/>
    </row>
    <row r="64" spans="4:6" ht="12.75">
      <c r="D64" s="2"/>
      <c r="F64" s="2"/>
    </row>
    <row r="65" spans="4:6" ht="12.75">
      <c r="D65" s="2"/>
      <c r="F65" s="2"/>
    </row>
    <row r="66" spans="4:6" ht="12.75">
      <c r="D66" s="2"/>
      <c r="F66" s="2"/>
    </row>
    <row r="67" spans="4:6" ht="12.75">
      <c r="D67" s="2"/>
      <c r="F67" s="2"/>
    </row>
  </sheetData>
  <mergeCells count="2">
    <mergeCell ref="C1:F1"/>
    <mergeCell ref="G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4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andrei.chirileasa</dc:creator>
  <cp:keywords/>
  <dc:description/>
  <cp:lastModifiedBy>andrei.chirileasa</cp:lastModifiedBy>
  <dcterms:created xsi:type="dcterms:W3CDTF">2011-09-12T16:02:57Z</dcterms:created>
  <dcterms:modified xsi:type="dcterms:W3CDTF">2011-09-12T16:37:25Z</dcterms:modified>
  <cp:category/>
  <cp:version/>
  <cp:contentType/>
  <cp:contentStatus/>
</cp:coreProperties>
</file>