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40" windowWidth="20730" windowHeight="11640"/>
  </bookViews>
  <sheets>
    <sheet name="LEI_2006" sheetId="1" r:id="rId1"/>
    <sheet name="EUR_2006" sheetId="3" r:id="rId2"/>
    <sheet name="CHF_2006" sheetId="2" r:id="rId3"/>
  </sheets>
  <definedNames>
    <definedName name="solver_adj" localSheetId="2" hidden="1">CHF_2006!$I$8</definedName>
    <definedName name="solver_adj" localSheetId="1" hidden="1">EUR_2006!$H$7</definedName>
    <definedName name="solver_adj" localSheetId="0" hidden="1">LEI_2006!$G$7</definedName>
    <definedName name="solver_cvg" localSheetId="2" hidden="1">0.0001</definedName>
    <definedName name="solver_cvg" localSheetId="1" hidden="1">0.0001</definedName>
    <definedName name="solver_cvg" localSheetId="0" hidden="1">0.0001</definedName>
    <definedName name="solver_drv" localSheetId="2" hidden="1">1</definedName>
    <definedName name="solver_drv" localSheetId="1" hidden="1">1</definedName>
    <definedName name="solver_drv" localSheetId="0" hidden="1">1</definedName>
    <definedName name="solver_eng" localSheetId="2" hidden="1">1</definedName>
    <definedName name="solver_eng" localSheetId="1" hidden="1">1</definedName>
    <definedName name="solver_eng" localSheetId="0" hidden="1">1</definedName>
    <definedName name="solver_est" localSheetId="2" hidden="1">1</definedName>
    <definedName name="solver_est" localSheetId="1" hidden="1">1</definedName>
    <definedName name="solver_est" localSheetId="0" hidden="1">1</definedName>
    <definedName name="solver_itr" localSheetId="2" hidden="1">2147483647</definedName>
    <definedName name="solver_itr" localSheetId="1" hidden="1">2147483647</definedName>
    <definedName name="solver_itr" localSheetId="0" hidden="1">2147483647</definedName>
    <definedName name="solver_mip" localSheetId="2" hidden="1">2147483647</definedName>
    <definedName name="solver_mip" localSheetId="1" hidden="1">2147483647</definedName>
    <definedName name="solver_mip" localSheetId="0" hidden="1">2147483647</definedName>
    <definedName name="solver_mni" localSheetId="2" hidden="1">30</definedName>
    <definedName name="solver_mni" localSheetId="1" hidden="1">30</definedName>
    <definedName name="solver_mni" localSheetId="0" hidden="1">30</definedName>
    <definedName name="solver_mrt" localSheetId="2" hidden="1">0.075</definedName>
    <definedName name="solver_mrt" localSheetId="1" hidden="1">0.075</definedName>
    <definedName name="solver_mrt" localSheetId="0" hidden="1">0.075</definedName>
    <definedName name="solver_msl" localSheetId="2" hidden="1">2</definedName>
    <definedName name="solver_msl" localSheetId="1" hidden="1">2</definedName>
    <definedName name="solver_msl" localSheetId="0" hidden="1">2</definedName>
    <definedName name="solver_neg" localSheetId="2" hidden="1">1</definedName>
    <definedName name="solver_neg" localSheetId="1" hidden="1">1</definedName>
    <definedName name="solver_neg" localSheetId="0" hidden="1">1</definedName>
    <definedName name="solver_nod" localSheetId="2" hidden="1">2147483647</definedName>
    <definedName name="solver_nod" localSheetId="1" hidden="1">2147483647</definedName>
    <definedName name="solver_nod" localSheetId="0" hidden="1">2147483647</definedName>
    <definedName name="solver_num" localSheetId="2" hidden="1">0</definedName>
    <definedName name="solver_num" localSheetId="1" hidden="1">0</definedName>
    <definedName name="solver_num" localSheetId="0" hidden="1">0</definedName>
    <definedName name="solver_nwt" localSheetId="2" hidden="1">1</definedName>
    <definedName name="solver_nwt" localSheetId="1" hidden="1">1</definedName>
    <definedName name="solver_nwt" localSheetId="0" hidden="1">1</definedName>
    <definedName name="solver_opt" localSheetId="2" hidden="1">CHF_2006!$I$11</definedName>
    <definedName name="solver_opt" localSheetId="1" hidden="1">EUR_2006!$H$10</definedName>
    <definedName name="solver_opt" localSheetId="0" hidden="1">LEI_2006!$G$10</definedName>
    <definedName name="solver_pre" localSheetId="2" hidden="1">0.000001</definedName>
    <definedName name="solver_pre" localSheetId="1" hidden="1">0.000001</definedName>
    <definedName name="solver_pre" localSheetId="0" hidden="1">0.000001</definedName>
    <definedName name="solver_rbv" localSheetId="2" hidden="1">1</definedName>
    <definedName name="solver_rbv" localSheetId="1" hidden="1">1</definedName>
    <definedName name="solver_rbv" localSheetId="0" hidden="1">1</definedName>
    <definedName name="solver_rlx" localSheetId="2" hidden="1">2</definedName>
    <definedName name="solver_rlx" localSheetId="1" hidden="1">2</definedName>
    <definedName name="solver_rlx" localSheetId="0" hidden="1">2</definedName>
    <definedName name="solver_rsd" localSheetId="2" hidden="1">0</definedName>
    <definedName name="solver_rsd" localSheetId="1" hidden="1">0</definedName>
    <definedName name="solver_rsd" localSheetId="0" hidden="1">0</definedName>
    <definedName name="solver_scl" localSheetId="2" hidden="1">1</definedName>
    <definedName name="solver_scl" localSheetId="1" hidden="1">1</definedName>
    <definedName name="solver_scl" localSheetId="0" hidden="1">1</definedName>
    <definedName name="solver_sho" localSheetId="2" hidden="1">2</definedName>
    <definedName name="solver_sho" localSheetId="1" hidden="1">2</definedName>
    <definedName name="solver_sho" localSheetId="0" hidden="1">2</definedName>
    <definedName name="solver_ssz" localSheetId="2" hidden="1">100</definedName>
    <definedName name="solver_ssz" localSheetId="1" hidden="1">100</definedName>
    <definedName name="solver_ssz" localSheetId="0" hidden="1">100</definedName>
    <definedName name="solver_tim" localSheetId="2" hidden="1">2147483647</definedName>
    <definedName name="solver_tim" localSheetId="1" hidden="1">2147483647</definedName>
    <definedName name="solver_tim" localSheetId="0" hidden="1">2147483647</definedName>
    <definedName name="solver_tol" localSheetId="2" hidden="1">0.01</definedName>
    <definedName name="solver_tol" localSheetId="1" hidden="1">0.01</definedName>
    <definedName name="solver_tol" localSheetId="0" hidden="1">0.01</definedName>
    <definedName name="solver_typ" localSheetId="2" hidden="1">3</definedName>
    <definedName name="solver_typ" localSheetId="1" hidden="1">3</definedName>
    <definedName name="solver_typ" localSheetId="0" hidden="1">3</definedName>
    <definedName name="solver_val" localSheetId="2" hidden="1">218667.7</definedName>
    <definedName name="solver_val" localSheetId="1" hidden="1">218667.7</definedName>
    <definedName name="solver_val" localSheetId="0" hidden="1">218667.7</definedName>
    <definedName name="solver_ver" localSheetId="2" hidden="1">3</definedName>
    <definedName name="solver_ver" localSheetId="1" hidden="1">3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K15" i="2"/>
  <c r="H22"/>
  <c r="K141" l="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J140"/>
  <c r="K140" s="1"/>
  <c r="G139" i="3" l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10"/>
  <c r="H10" l="1"/>
  <c r="F12" i="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10"/>
  <c r="F11"/>
  <c r="G10" l="1"/>
  <c r="G12" i="2"/>
  <c r="H12" s="1"/>
  <c r="G13"/>
  <c r="G14"/>
  <c r="H14" s="1"/>
  <c r="G15"/>
  <c r="H15" s="1"/>
  <c r="G16"/>
  <c r="H16" s="1"/>
  <c r="G17"/>
  <c r="G18"/>
  <c r="G19"/>
  <c r="H19" s="1"/>
  <c r="G20"/>
  <c r="H20" s="1"/>
  <c r="G21"/>
  <c r="G22"/>
  <c r="G23"/>
  <c r="G24"/>
  <c r="H24" s="1"/>
  <c r="G25"/>
  <c r="G26"/>
  <c r="G27"/>
  <c r="H27" s="1"/>
  <c r="G28"/>
  <c r="H28" s="1"/>
  <c r="G29"/>
  <c r="G30"/>
  <c r="H30" s="1"/>
  <c r="G31"/>
  <c r="H31" s="1"/>
  <c r="G32"/>
  <c r="H32" s="1"/>
  <c r="G33"/>
  <c r="G34"/>
  <c r="G35"/>
  <c r="H35" s="1"/>
  <c r="G36"/>
  <c r="H36" s="1"/>
  <c r="G37"/>
  <c r="G38"/>
  <c r="H38" s="1"/>
  <c r="G39"/>
  <c r="H39" s="1"/>
  <c r="G40"/>
  <c r="H40" s="1"/>
  <c r="G41"/>
  <c r="G42"/>
  <c r="G43"/>
  <c r="H43" s="1"/>
  <c r="G44"/>
  <c r="H44" s="1"/>
  <c r="G45"/>
  <c r="G46"/>
  <c r="H46" s="1"/>
  <c r="G47"/>
  <c r="H47" s="1"/>
  <c r="G48"/>
  <c r="H48" s="1"/>
  <c r="G49"/>
  <c r="G50"/>
  <c r="G51"/>
  <c r="H51" s="1"/>
  <c r="G52"/>
  <c r="H52" s="1"/>
  <c r="G53"/>
  <c r="G54"/>
  <c r="H54" s="1"/>
  <c r="G55"/>
  <c r="H55" s="1"/>
  <c r="G56"/>
  <c r="H56" s="1"/>
  <c r="G57"/>
  <c r="G58"/>
  <c r="G59"/>
  <c r="H59" s="1"/>
  <c r="G60"/>
  <c r="H60" s="1"/>
  <c r="G61"/>
  <c r="G62"/>
  <c r="H62" s="1"/>
  <c r="G63"/>
  <c r="H63" s="1"/>
  <c r="G64"/>
  <c r="H64" s="1"/>
  <c r="G65"/>
  <c r="G66"/>
  <c r="G67"/>
  <c r="H67" s="1"/>
  <c r="G68"/>
  <c r="H68" s="1"/>
  <c r="G69"/>
  <c r="G70"/>
  <c r="H70" s="1"/>
  <c r="G71"/>
  <c r="H71" s="1"/>
  <c r="G72"/>
  <c r="H72" s="1"/>
  <c r="G73"/>
  <c r="G74"/>
  <c r="G75"/>
  <c r="G76"/>
  <c r="H76" s="1"/>
  <c r="G77"/>
  <c r="G78"/>
  <c r="H78" s="1"/>
  <c r="G79"/>
  <c r="H79" s="1"/>
  <c r="G80"/>
  <c r="H80" s="1"/>
  <c r="G81"/>
  <c r="G82"/>
  <c r="G83"/>
  <c r="G84"/>
  <c r="H84" s="1"/>
  <c r="G85"/>
  <c r="G86"/>
  <c r="H86" s="1"/>
  <c r="G87"/>
  <c r="H87" s="1"/>
  <c r="G88"/>
  <c r="H88" s="1"/>
  <c r="G89"/>
  <c r="G90"/>
  <c r="G91"/>
  <c r="G92"/>
  <c r="G93"/>
  <c r="G94"/>
  <c r="H94" s="1"/>
  <c r="G95"/>
  <c r="H95" s="1"/>
  <c r="G96"/>
  <c r="G97"/>
  <c r="G98"/>
  <c r="G99"/>
  <c r="G100"/>
  <c r="G101"/>
  <c r="G102"/>
  <c r="H102" s="1"/>
  <c r="G103"/>
  <c r="H103" s="1"/>
  <c r="G104"/>
  <c r="G105"/>
  <c r="G106"/>
  <c r="G107"/>
  <c r="G108"/>
  <c r="G109"/>
  <c r="G110"/>
  <c r="H110" s="1"/>
  <c r="G111"/>
  <c r="H111" s="1"/>
  <c r="G112"/>
  <c r="G113"/>
  <c r="G114"/>
  <c r="G115"/>
  <c r="G116"/>
  <c r="G117"/>
  <c r="G118"/>
  <c r="H118" s="1"/>
  <c r="G119"/>
  <c r="H119" s="1"/>
  <c r="G120"/>
  <c r="G121"/>
  <c r="G122"/>
  <c r="G123"/>
  <c r="G124"/>
  <c r="G125"/>
  <c r="G126"/>
  <c r="H126" s="1"/>
  <c r="G127"/>
  <c r="H127" s="1"/>
  <c r="G128"/>
  <c r="G129"/>
  <c r="G130"/>
  <c r="G131"/>
  <c r="G132"/>
  <c r="G133"/>
  <c r="G134"/>
  <c r="H134" s="1"/>
  <c r="G135"/>
  <c r="H135" s="1"/>
  <c r="G136"/>
  <c r="G137"/>
  <c r="G138"/>
  <c r="G139"/>
  <c r="G11"/>
  <c r="H11" s="1"/>
  <c r="J126" l="1"/>
  <c r="K126" s="1"/>
  <c r="J94"/>
  <c r="K94" s="1"/>
  <c r="J62"/>
  <c r="K62" s="1"/>
  <c r="J30"/>
  <c r="K30" s="1"/>
  <c r="J111"/>
  <c r="K111" s="1"/>
  <c r="J79"/>
  <c r="K79" s="1"/>
  <c r="J47"/>
  <c r="K47" s="1"/>
  <c r="J15"/>
  <c r="J110"/>
  <c r="K110" s="1"/>
  <c r="J78"/>
  <c r="K78" s="1"/>
  <c r="J46"/>
  <c r="K46" s="1"/>
  <c r="J14"/>
  <c r="K14" s="1"/>
  <c r="J127"/>
  <c r="K127" s="1"/>
  <c r="J95"/>
  <c r="K95" s="1"/>
  <c r="J63"/>
  <c r="K63" s="1"/>
  <c r="J31"/>
  <c r="K31" s="1"/>
  <c r="J136"/>
  <c r="K136" s="1"/>
  <c r="H136"/>
  <c r="J124"/>
  <c r="K124" s="1"/>
  <c r="H124"/>
  <c r="J116"/>
  <c r="K116" s="1"/>
  <c r="H116"/>
  <c r="J112"/>
  <c r="K112" s="1"/>
  <c r="H112"/>
  <c r="J104"/>
  <c r="K104" s="1"/>
  <c r="H104"/>
  <c r="J100"/>
  <c r="K100" s="1"/>
  <c r="H100"/>
  <c r="J96"/>
  <c r="K96" s="1"/>
  <c r="H96"/>
  <c r="J92"/>
  <c r="K92" s="1"/>
  <c r="H92"/>
  <c r="J139"/>
  <c r="K139" s="1"/>
  <c r="H139"/>
  <c r="J131"/>
  <c r="K131" s="1"/>
  <c r="H131"/>
  <c r="J107"/>
  <c r="K107" s="1"/>
  <c r="H107"/>
  <c r="J99"/>
  <c r="K99" s="1"/>
  <c r="H99"/>
  <c r="J91"/>
  <c r="K91" s="1"/>
  <c r="H91"/>
  <c r="J75"/>
  <c r="K75" s="1"/>
  <c r="H75"/>
  <c r="J23"/>
  <c r="K23" s="1"/>
  <c r="H23"/>
  <c r="J138"/>
  <c r="K138" s="1"/>
  <c r="H138"/>
  <c r="J122"/>
  <c r="K122" s="1"/>
  <c r="H122"/>
  <c r="J114"/>
  <c r="K114" s="1"/>
  <c r="H114"/>
  <c r="J98"/>
  <c r="K98" s="1"/>
  <c r="H98"/>
  <c r="J90"/>
  <c r="K90" s="1"/>
  <c r="H90"/>
  <c r="J82"/>
  <c r="K82" s="1"/>
  <c r="H82"/>
  <c r="J50"/>
  <c r="K50" s="1"/>
  <c r="H50"/>
  <c r="J42"/>
  <c r="K42" s="1"/>
  <c r="H42"/>
  <c r="J132"/>
  <c r="K132" s="1"/>
  <c r="H132"/>
  <c r="J128"/>
  <c r="K128" s="1"/>
  <c r="H128"/>
  <c r="J120"/>
  <c r="K120" s="1"/>
  <c r="H120"/>
  <c r="J108"/>
  <c r="K108" s="1"/>
  <c r="H108"/>
  <c r="J123"/>
  <c r="K123" s="1"/>
  <c r="H123"/>
  <c r="J115"/>
  <c r="K115" s="1"/>
  <c r="H115"/>
  <c r="J83"/>
  <c r="K83" s="1"/>
  <c r="H83"/>
  <c r="J130"/>
  <c r="K130" s="1"/>
  <c r="H130"/>
  <c r="J106"/>
  <c r="K106" s="1"/>
  <c r="H106"/>
  <c r="J74"/>
  <c r="K74" s="1"/>
  <c r="H74"/>
  <c r="J66"/>
  <c r="K66" s="1"/>
  <c r="H66"/>
  <c r="J58"/>
  <c r="K58" s="1"/>
  <c r="H58"/>
  <c r="J34"/>
  <c r="K34" s="1"/>
  <c r="H34"/>
  <c r="J26"/>
  <c r="K26" s="1"/>
  <c r="H26"/>
  <c r="J18"/>
  <c r="K18" s="1"/>
  <c r="H18"/>
  <c r="J135"/>
  <c r="K135" s="1"/>
  <c r="J119"/>
  <c r="K119" s="1"/>
  <c r="J103"/>
  <c r="K103" s="1"/>
  <c r="J87"/>
  <c r="K87" s="1"/>
  <c r="J71"/>
  <c r="K71" s="1"/>
  <c r="J55"/>
  <c r="K55" s="1"/>
  <c r="J39"/>
  <c r="K39" s="1"/>
  <c r="J137"/>
  <c r="K137" s="1"/>
  <c r="H137"/>
  <c r="J133"/>
  <c r="K133" s="1"/>
  <c r="H133"/>
  <c r="J129"/>
  <c r="K129" s="1"/>
  <c r="H129"/>
  <c r="J125"/>
  <c r="K125" s="1"/>
  <c r="H125"/>
  <c r="J121"/>
  <c r="K121" s="1"/>
  <c r="H121"/>
  <c r="J117"/>
  <c r="K117" s="1"/>
  <c r="H117"/>
  <c r="J113"/>
  <c r="K113" s="1"/>
  <c r="H113"/>
  <c r="J109"/>
  <c r="K109" s="1"/>
  <c r="H109"/>
  <c r="J105"/>
  <c r="K105" s="1"/>
  <c r="H105"/>
  <c r="J101"/>
  <c r="K101" s="1"/>
  <c r="H101"/>
  <c r="J97"/>
  <c r="K97" s="1"/>
  <c r="H97"/>
  <c r="J93"/>
  <c r="K93" s="1"/>
  <c r="H93"/>
  <c r="J89"/>
  <c r="K89" s="1"/>
  <c r="H89"/>
  <c r="J85"/>
  <c r="K85" s="1"/>
  <c r="H85"/>
  <c r="J81"/>
  <c r="K81" s="1"/>
  <c r="H81"/>
  <c r="J77"/>
  <c r="K77" s="1"/>
  <c r="H77"/>
  <c r="J73"/>
  <c r="K73" s="1"/>
  <c r="H73"/>
  <c r="J69"/>
  <c r="K69" s="1"/>
  <c r="H69"/>
  <c r="J65"/>
  <c r="K65" s="1"/>
  <c r="H65"/>
  <c r="J61"/>
  <c r="K61" s="1"/>
  <c r="H61"/>
  <c r="J57"/>
  <c r="K57" s="1"/>
  <c r="H57"/>
  <c r="J53"/>
  <c r="K53" s="1"/>
  <c r="H53"/>
  <c r="J49"/>
  <c r="K49" s="1"/>
  <c r="H49"/>
  <c r="J45"/>
  <c r="K45" s="1"/>
  <c r="H45"/>
  <c r="J41"/>
  <c r="K41" s="1"/>
  <c r="H41"/>
  <c r="J37"/>
  <c r="K37" s="1"/>
  <c r="H37"/>
  <c r="J33"/>
  <c r="K33" s="1"/>
  <c r="H33"/>
  <c r="J29"/>
  <c r="K29" s="1"/>
  <c r="H29"/>
  <c r="J25"/>
  <c r="K25" s="1"/>
  <c r="H25"/>
  <c r="J21"/>
  <c r="K21" s="1"/>
  <c r="H21"/>
  <c r="J17"/>
  <c r="K17" s="1"/>
  <c r="H17"/>
  <c r="J13"/>
  <c r="K13" s="1"/>
  <c r="H13"/>
  <c r="J134"/>
  <c r="K134" s="1"/>
  <c r="J118"/>
  <c r="K118" s="1"/>
  <c r="J102"/>
  <c r="K102" s="1"/>
  <c r="J86"/>
  <c r="K86" s="1"/>
  <c r="J70"/>
  <c r="K70" s="1"/>
  <c r="J54"/>
  <c r="K54" s="1"/>
  <c r="J38"/>
  <c r="K38" s="1"/>
  <c r="J22"/>
  <c r="K22" s="1"/>
  <c r="J11"/>
  <c r="K11" s="1"/>
  <c r="J84"/>
  <c r="K84" s="1"/>
  <c r="J76"/>
  <c r="K76" s="1"/>
  <c r="J68"/>
  <c r="K68" s="1"/>
  <c r="J60"/>
  <c r="K60" s="1"/>
  <c r="J48"/>
  <c r="K48" s="1"/>
  <c r="J40"/>
  <c r="K40" s="1"/>
  <c r="J32"/>
  <c r="K32" s="1"/>
  <c r="J24"/>
  <c r="K24" s="1"/>
  <c r="J16"/>
  <c r="K16" s="1"/>
  <c r="J12"/>
  <c r="K12" s="1"/>
  <c r="J67"/>
  <c r="K67" s="1"/>
  <c r="J59"/>
  <c r="K59" s="1"/>
  <c r="J51"/>
  <c r="K51" s="1"/>
  <c r="J43"/>
  <c r="K43" s="1"/>
  <c r="J35"/>
  <c r="K35" s="1"/>
  <c r="J27"/>
  <c r="K27" s="1"/>
  <c r="J19"/>
  <c r="K19" s="1"/>
  <c r="J88"/>
  <c r="K88" s="1"/>
  <c r="J80"/>
  <c r="K80" s="1"/>
  <c r="J72"/>
  <c r="K72" s="1"/>
  <c r="J64"/>
  <c r="K64" s="1"/>
  <c r="J56"/>
  <c r="K56" s="1"/>
  <c r="J52"/>
  <c r="K52" s="1"/>
  <c r="J44"/>
  <c r="K44" s="1"/>
  <c r="J36"/>
  <c r="K36" s="1"/>
  <c r="J28"/>
  <c r="K28" s="1"/>
  <c r="J20"/>
  <c r="K20" s="1"/>
  <c r="I11" l="1"/>
  <c r="L11"/>
</calcChain>
</file>

<file path=xl/comments1.xml><?xml version="1.0" encoding="utf-8"?>
<comments xmlns="http://schemas.openxmlformats.org/spreadsheetml/2006/main">
  <authors>
    <author>Bogdan D</author>
  </authors>
  <commentList>
    <comment ref="G6" authorId="0">
      <text>
        <r>
          <rPr>
            <b/>
            <sz val="9"/>
            <color indexed="81"/>
            <rFont val="Tahoma"/>
            <family val="2"/>
          </rPr>
          <t xml:space="preserve">Bogdan Dumitrescu: CAE este acea rata de actualizare care egaleaza valoarea actualizata a tuturor platilor cu valoarea creditului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 xml:space="preserve">Bogdan Dumitrescu:se determina valoarea prezenta a fiecarei anuitati, actualizand cu CAE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Bogdan D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Bogdan Dumitrescu:se determina valoarea prezenta a fiecarei anuitati, actualizand cu CAE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Bogdan D</author>
  </authors>
  <commentList>
    <comment ref="H9" authorId="0">
      <text>
        <r>
          <rPr>
            <b/>
            <sz val="9"/>
            <color indexed="81"/>
            <rFont val="Tahoma"/>
            <family val="2"/>
          </rPr>
          <t xml:space="preserve">Bogdan Dumitrescu:se determina valoarea prezenta a fiecarei anuitati, actualizand cu CAE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Bogdan Dumitrescu:se determina valoarea prezenta a fiecarei anuitati, actualizand cu CAE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<sst xmlns="http://schemas.openxmlformats.org/spreadsheetml/2006/main" count="47" uniqueCount="27">
  <si>
    <t>* s-au considerat anuităţi constante şi maturitate iniţială de 30 ani</t>
  </si>
  <si>
    <t>Rata dob anuală</t>
  </si>
  <si>
    <t>Curs EUR/RON</t>
  </si>
  <si>
    <t>Curs CHF/RON</t>
  </si>
  <si>
    <t>Soldul creditului</t>
  </si>
  <si>
    <t>lei</t>
  </si>
  <si>
    <t>euro</t>
  </si>
  <si>
    <t>echivalent lei</t>
  </si>
  <si>
    <t>CHF</t>
  </si>
  <si>
    <t xml:space="preserve">Scadentar pentru un credit ipotecar acordat în ianuarie 2006  în lei în valoare de 218.667,7 lei (echivalent a 60.000 de euro) </t>
  </si>
  <si>
    <t>numar de luni</t>
  </si>
  <si>
    <t>CAE lei</t>
  </si>
  <si>
    <t>CAE euro</t>
  </si>
  <si>
    <t>CAE CHF</t>
  </si>
  <si>
    <t>CAE CHF conversie</t>
  </si>
  <si>
    <t>Luna</t>
  </si>
  <si>
    <t>Valoare actualizata anuitati</t>
  </si>
  <si>
    <t>Suma valoare actualizata anuitati</t>
  </si>
  <si>
    <t>se consideră anuităţi constante şi maturitate iniţială de 30 ani</t>
  </si>
  <si>
    <t>Credit inițial</t>
  </si>
  <si>
    <t>Rata lunara</t>
  </si>
  <si>
    <t>Rata lunara (anuitate)</t>
  </si>
  <si>
    <t>Calcule proprii pe baza datelor BNR</t>
  </si>
  <si>
    <t xml:space="preserve">Scadentar pentru un credit ipotecar acordat în ianuarie 2006  în CHF în valoare de 92.967 CHF (sau 218667,7 RON, echivalent a 60.000 de euro) </t>
  </si>
  <si>
    <t>Rata lunara (anuitate) conversie</t>
  </si>
  <si>
    <t>Valoare actualizata anuitati conversie</t>
  </si>
  <si>
    <t>Suma valoare actualizata anuitati conversie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</si>
</sst>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_(* #,##0.0000_);_(* \(#,##0.0000\);_(* &quot;-&quot;??_);_(@_)"/>
    <numFmt numFmtId="169" formatCode="0.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165" fontId="3" fillId="0" borderId="0" xfId="1" applyNumberFormat="1" applyFont="1" applyFill="1" applyBorder="1"/>
    <xf numFmtId="0" fontId="3" fillId="0" borderId="0" xfId="0" applyFont="1"/>
    <xf numFmtId="17" fontId="3" fillId="0" borderId="0" xfId="0" applyNumberFormat="1" applyFont="1" applyFill="1" applyBorder="1"/>
    <xf numFmtId="0" fontId="3" fillId="0" borderId="0" xfId="0" applyFont="1" applyFill="1"/>
    <xf numFmtId="165" fontId="4" fillId="0" borderId="0" xfId="1" applyNumberFormat="1" applyFont="1" applyFill="1" applyBorder="1"/>
    <xf numFmtId="0" fontId="4" fillId="0" borderId="0" xfId="0" applyFont="1" applyFill="1"/>
    <xf numFmtId="0" fontId="4" fillId="0" borderId="0" xfId="0" quotePrefix="1" applyFont="1" applyFill="1" applyBorder="1"/>
    <xf numFmtId="165" fontId="5" fillId="0" borderId="0" xfId="1" applyNumberFormat="1" applyFont="1" applyFill="1" applyBorder="1"/>
    <xf numFmtId="166" fontId="3" fillId="0" borderId="0" xfId="1" applyNumberFormat="1" applyFont="1" applyFill="1" applyBorder="1"/>
    <xf numFmtId="167" fontId="3" fillId="0" borderId="0" xfId="2" applyNumberFormat="1" applyFont="1" applyFill="1" applyBorder="1"/>
    <xf numFmtId="168" fontId="3" fillId="0" borderId="0" xfId="1" applyNumberFormat="1" applyFont="1" applyFill="1" applyBorder="1"/>
    <xf numFmtId="164" fontId="3" fillId="0" borderId="0" xfId="1" applyFont="1"/>
    <xf numFmtId="17" fontId="3" fillId="0" borderId="0" xfId="0" applyNumberFormat="1" applyFont="1" applyFill="1"/>
    <xf numFmtId="0" fontId="4" fillId="0" borderId="0" xfId="0" quotePrefix="1" applyFont="1" applyFill="1"/>
    <xf numFmtId="168" fontId="4" fillId="0" borderId="0" xfId="0" applyNumberFormat="1" applyFont="1" applyFill="1"/>
    <xf numFmtId="166" fontId="3" fillId="0" borderId="0" xfId="1" applyNumberFormat="1" applyFont="1" applyFill="1"/>
    <xf numFmtId="167" fontId="3" fillId="0" borderId="0" xfId="2" applyNumberFormat="1" applyFont="1" applyFill="1"/>
    <xf numFmtId="168" fontId="3" fillId="0" borderId="0" xfId="1" applyNumberFormat="1" applyFont="1" applyFill="1"/>
    <xf numFmtId="168" fontId="6" fillId="0" borderId="0" xfId="1" applyNumberFormat="1" applyFont="1" applyFill="1"/>
    <xf numFmtId="164" fontId="3" fillId="0" borderId="0" xfId="0" applyNumberFormat="1" applyFont="1" applyFill="1"/>
    <xf numFmtId="166" fontId="3" fillId="0" borderId="0" xfId="0" applyNumberFormat="1" applyFont="1" applyFill="1"/>
    <xf numFmtId="168" fontId="3" fillId="0" borderId="0" xfId="0" applyNumberFormat="1" applyFont="1" applyFill="1"/>
    <xf numFmtId="169" fontId="6" fillId="0" borderId="0" xfId="3" applyNumberFormat="1" applyFont="1" applyFill="1" applyAlignment="1">
      <alignment horizontal="right"/>
    </xf>
    <xf numFmtId="167" fontId="3" fillId="0" borderId="0" xfId="2" applyNumberFormat="1" applyFont="1"/>
    <xf numFmtId="168" fontId="4" fillId="0" borderId="0" xfId="0" applyNumberFormat="1" applyFont="1" applyFill="1" applyBorder="1"/>
    <xf numFmtId="168" fontId="3" fillId="0" borderId="0" xfId="0" applyNumberFormat="1" applyFont="1" applyFill="1" applyBorder="1"/>
    <xf numFmtId="168" fontId="6" fillId="0" borderId="0" xfId="1" applyNumberFormat="1" applyFont="1" applyFill="1" applyBorder="1"/>
    <xf numFmtId="169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5" fillId="0" borderId="0" xfId="0" applyFont="1" applyFill="1" applyBorder="1"/>
    <xf numFmtId="0" fontId="4" fillId="0" borderId="0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center" vertical="center"/>
    </xf>
    <xf numFmtId="167" fontId="3" fillId="0" borderId="0" xfId="2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37" fontId="3" fillId="0" borderId="0" xfId="0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166" fontId="3" fillId="0" borderId="0" xfId="1" applyNumberFormat="1" applyFont="1" applyFill="1" applyBorder="1"/>
    <xf numFmtId="3" fontId="4" fillId="0" borderId="0" xfId="1" applyNumberFormat="1" applyFont="1" applyFill="1" applyBorder="1" applyAlignment="1">
      <alignment vertical="top" wrapText="1"/>
    </xf>
  </cellXfs>
  <cellStyles count="4">
    <cellStyle name="Comma" xfId="1" builtinId="3"/>
    <cellStyle name="Normal" xfId="0" builtinId="0"/>
    <cellStyle name="Normal_Book1_CURSBNR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G377"/>
  <sheetViews>
    <sheetView tabSelected="1" zoomScale="80" zoomScaleNormal="80" workbookViewId="0">
      <pane xSplit="1" ySplit="9" topLeftCell="B10" activePane="bottomRight" state="frozen"/>
      <selection activeCell="G5" sqref="G5:L6"/>
      <selection pane="topRight" activeCell="G5" sqref="G5:L6"/>
      <selection pane="bottomLeft" activeCell="G5" sqref="G5:L6"/>
      <selection pane="bottomRight" activeCell="F8" sqref="F8"/>
    </sheetView>
  </sheetViews>
  <sheetFormatPr defaultRowHeight="12.75"/>
  <cols>
    <col min="1" max="1" width="17.42578125" style="1" customWidth="1"/>
    <col min="2" max="2" width="18.5703125" style="1" customWidth="1"/>
    <col min="3" max="3" width="22.42578125" style="1" customWidth="1"/>
    <col min="4" max="4" width="16.5703125" style="1" bestFit="1" customWidth="1"/>
    <col min="5" max="5" width="22.7109375" style="3" customWidth="1"/>
    <col min="6" max="6" width="11" style="31" customWidth="1"/>
    <col min="7" max="7" width="12.7109375" style="4" customWidth="1"/>
    <col min="8" max="16384" width="9.140625" style="4"/>
  </cols>
  <sheetData>
    <row r="1" spans="1:7">
      <c r="B1" s="2" t="s">
        <v>9</v>
      </c>
    </row>
    <row r="2" spans="1:7">
      <c r="B2" s="1" t="s">
        <v>18</v>
      </c>
    </row>
    <row r="3" spans="1:7" s="8" customFormat="1">
      <c r="A3" s="2"/>
      <c r="B3" s="2" t="s">
        <v>22</v>
      </c>
      <c r="C3" s="2"/>
      <c r="D3" s="2"/>
      <c r="E3" s="49"/>
      <c r="F3" s="32"/>
    </row>
    <row r="4" spans="1:7" s="8" customFormat="1">
      <c r="A4" s="2"/>
      <c r="B4" s="2"/>
      <c r="C4" s="2"/>
      <c r="D4" s="2"/>
      <c r="E4" s="49" t="s">
        <v>19</v>
      </c>
      <c r="F4" s="32"/>
    </row>
    <row r="5" spans="1:7" s="8" customFormat="1" ht="14.25" customHeight="1">
      <c r="B5" s="2"/>
      <c r="C5" s="2"/>
      <c r="D5" s="2"/>
      <c r="E5" s="50">
        <v>218667.7</v>
      </c>
      <c r="F5" s="32"/>
    </row>
    <row r="6" spans="1:7" s="8" customFormat="1">
      <c r="B6" s="2"/>
      <c r="C6" s="2"/>
      <c r="D6" s="2"/>
      <c r="E6" s="51"/>
      <c r="F6" s="32"/>
      <c r="G6" s="8" t="s">
        <v>11</v>
      </c>
    </row>
    <row r="7" spans="1:7" s="8" customFormat="1">
      <c r="A7" s="9"/>
      <c r="B7" s="2"/>
      <c r="C7" s="2"/>
      <c r="D7" s="2"/>
      <c r="E7" s="10"/>
      <c r="F7" s="32"/>
      <c r="G7" s="8">
        <v>7.547073986327868E-2</v>
      </c>
    </row>
    <row r="8" spans="1:7" s="8" customFormat="1" ht="51">
      <c r="A8" s="34"/>
      <c r="B8" s="35" t="s">
        <v>4</v>
      </c>
      <c r="C8" s="35" t="s">
        <v>15</v>
      </c>
      <c r="D8" s="35" t="s">
        <v>1</v>
      </c>
      <c r="E8" s="36" t="s">
        <v>21</v>
      </c>
      <c r="F8" s="35" t="s">
        <v>16</v>
      </c>
      <c r="G8" s="35" t="s">
        <v>17</v>
      </c>
    </row>
    <row r="9" spans="1:7" s="6" customFormat="1">
      <c r="A9" s="37"/>
      <c r="B9" s="38" t="s">
        <v>5</v>
      </c>
      <c r="C9" s="38"/>
      <c r="D9" s="38"/>
      <c r="E9" s="38" t="s">
        <v>5</v>
      </c>
      <c r="F9" s="39"/>
      <c r="G9" s="38"/>
    </row>
    <row r="10" spans="1:7" s="6" customFormat="1">
      <c r="A10" s="40">
        <v>38718</v>
      </c>
      <c r="B10" s="41">
        <v>218667.72000000003</v>
      </c>
      <c r="C10" s="37">
        <v>1</v>
      </c>
      <c r="D10" s="42">
        <v>8.90748898678414E-2</v>
      </c>
      <c r="E10" s="43">
        <v>1744.91404267402</v>
      </c>
      <c r="F10" s="38">
        <f t="shared" ref="F10:F73" si="0">E10/(POWER(1+$G$7/12,C10))</f>
        <v>1734.0084675096748</v>
      </c>
      <c r="G10" s="44">
        <f>SUM(F10:F369)</f>
        <v>218667.65148574789</v>
      </c>
    </row>
    <row r="11" spans="1:7" s="6" customFormat="1">
      <c r="A11" s="40">
        <v>38749</v>
      </c>
      <c r="B11" s="45">
        <v>218545.95621371368</v>
      </c>
      <c r="C11" s="37">
        <v>2</v>
      </c>
      <c r="D11" s="42">
        <v>0.10457701627104321</v>
      </c>
      <c r="E11" s="43">
        <v>1993.0170799787334</v>
      </c>
      <c r="F11" s="38">
        <f t="shared" si="0"/>
        <v>1968.1825310792076</v>
      </c>
      <c r="G11" s="38"/>
    </row>
    <row r="12" spans="1:7" s="6" customFormat="1">
      <c r="A12" s="40">
        <v>38777</v>
      </c>
      <c r="B12" s="45">
        <v>218457.51280197929</v>
      </c>
      <c r="C12" s="37">
        <v>3</v>
      </c>
      <c r="D12" s="42">
        <v>0.10671078943286981</v>
      </c>
      <c r="E12" s="43">
        <v>2027.871098319391</v>
      </c>
      <c r="F12" s="38">
        <f t="shared" si="0"/>
        <v>1990.0861350547693</v>
      </c>
      <c r="G12" s="38"/>
    </row>
    <row r="13" spans="1:7">
      <c r="A13" s="40">
        <v>38808</v>
      </c>
      <c r="B13" s="45">
        <v>218372.28950771329</v>
      </c>
      <c r="C13" s="37">
        <v>4</v>
      </c>
      <c r="D13" s="42">
        <v>0.10876387089302131</v>
      </c>
      <c r="E13" s="43">
        <v>2061.5250231677314</v>
      </c>
      <c r="F13" s="38">
        <f t="shared" si="0"/>
        <v>2010.4686956169292</v>
      </c>
      <c r="G13" s="46"/>
    </row>
    <row r="14" spans="1:7">
      <c r="A14" s="40">
        <v>38838</v>
      </c>
      <c r="B14" s="45">
        <v>218290.01577643142</v>
      </c>
      <c r="C14" s="37">
        <v>5</v>
      </c>
      <c r="D14" s="42">
        <v>0.10734126018732518</v>
      </c>
      <c r="E14" s="43">
        <v>2038.213826016834</v>
      </c>
      <c r="F14" s="38">
        <f t="shared" si="0"/>
        <v>1975.3116444073892</v>
      </c>
      <c r="G14" s="46"/>
    </row>
    <row r="15" spans="1:7">
      <c r="A15" s="40">
        <v>38869</v>
      </c>
      <c r="B15" s="45">
        <v>218204.42906539401</v>
      </c>
      <c r="C15" s="37">
        <v>6</v>
      </c>
      <c r="D15" s="42">
        <v>0.11438253012048193</v>
      </c>
      <c r="E15" s="43">
        <v>2154.1418557439183</v>
      </c>
      <c r="F15" s="38">
        <f t="shared" si="0"/>
        <v>2074.6142473443888</v>
      </c>
      <c r="G15" s="46"/>
    </row>
    <row r="16" spans="1:7">
      <c r="A16" s="40">
        <v>38899</v>
      </c>
      <c r="B16" s="45">
        <v>218130.18509964968</v>
      </c>
      <c r="C16" s="37">
        <v>7</v>
      </c>
      <c r="D16" s="42">
        <v>0.12398284592737976</v>
      </c>
      <c r="E16" s="43">
        <v>2314.5394791770514</v>
      </c>
      <c r="F16" s="38">
        <f t="shared" si="0"/>
        <v>2215.1585987059166</v>
      </c>
      <c r="G16" s="46"/>
    </row>
    <row r="17" spans="1:7">
      <c r="A17" s="40">
        <v>38930</v>
      </c>
      <c r="B17" s="45">
        <v>218069.34571474936</v>
      </c>
      <c r="C17" s="37">
        <v>8</v>
      </c>
      <c r="D17" s="42">
        <v>0.12790031382092995</v>
      </c>
      <c r="E17" s="43">
        <v>2380.671461078955</v>
      </c>
      <c r="F17" s="38">
        <f t="shared" si="0"/>
        <v>2264.2108896211785</v>
      </c>
      <c r="G17" s="46"/>
    </row>
    <row r="18" spans="1:7">
      <c r="A18" s="40">
        <v>38961</v>
      </c>
      <c r="B18" s="45">
        <v>218012.93573297386</v>
      </c>
      <c r="C18" s="37">
        <v>9</v>
      </c>
      <c r="D18" s="42">
        <v>0.12405221975467505</v>
      </c>
      <c r="E18" s="43">
        <v>2315.7598228798843</v>
      </c>
      <c r="F18" s="38">
        <f t="shared" si="0"/>
        <v>2188.7093845503805</v>
      </c>
      <c r="G18" s="46"/>
    </row>
    <row r="19" spans="1:7">
      <c r="A19" s="40">
        <v>38991</v>
      </c>
      <c r="B19" s="45">
        <v>217950.92496116969</v>
      </c>
      <c r="C19" s="37">
        <v>10</v>
      </c>
      <c r="D19" s="42">
        <v>0.11647718704121113</v>
      </c>
      <c r="E19" s="43">
        <v>2189.2847328583402</v>
      </c>
      <c r="F19" s="38">
        <f t="shared" si="0"/>
        <v>2056.2409779423456</v>
      </c>
      <c r="G19" s="46"/>
    </row>
    <row r="20" spans="1:7">
      <c r="A20" s="40">
        <v>39022</v>
      </c>
      <c r="B20" s="45">
        <v>217877.16611602026</v>
      </c>
      <c r="C20" s="37">
        <v>11</v>
      </c>
      <c r="D20" s="42">
        <v>0.10942598392867618</v>
      </c>
      <c r="E20" s="43">
        <v>2073.2508017478481</v>
      </c>
      <c r="F20" s="38">
        <f t="shared" si="0"/>
        <v>1935.0882657499151</v>
      </c>
      <c r="G20" s="46"/>
    </row>
    <row r="21" spans="1:7">
      <c r="A21" s="40">
        <v>39052</v>
      </c>
      <c r="B21" s="45">
        <v>217790.7005874255</v>
      </c>
      <c r="C21" s="37">
        <v>12</v>
      </c>
      <c r="D21" s="42">
        <v>0.10088438257011938</v>
      </c>
      <c r="E21" s="43">
        <v>1935.1569101245168</v>
      </c>
      <c r="F21" s="38">
        <f t="shared" si="0"/>
        <v>1794.9084355356129</v>
      </c>
      <c r="G21" s="46"/>
    </row>
    <row r="22" spans="1:7">
      <c r="A22" s="40">
        <v>39083</v>
      </c>
      <c r="B22" s="45">
        <v>217686.51704049067</v>
      </c>
      <c r="C22" s="37">
        <v>13</v>
      </c>
      <c r="D22" s="42">
        <v>0.1011</v>
      </c>
      <c r="E22" s="43">
        <v>1938.6049345443926</v>
      </c>
      <c r="F22" s="38">
        <f t="shared" si="0"/>
        <v>1786.868543736409</v>
      </c>
      <c r="G22" s="46"/>
    </row>
    <row r="23" spans="1:7">
      <c r="A23" s="40">
        <v>39114</v>
      </c>
      <c r="B23" s="45">
        <v>217581.9210120124</v>
      </c>
      <c r="C23" s="37">
        <v>14</v>
      </c>
      <c r="D23" s="42">
        <v>0.1023</v>
      </c>
      <c r="E23" s="43">
        <v>1957.8048664416533</v>
      </c>
      <c r="F23" s="38">
        <f t="shared" si="0"/>
        <v>1793.2872861201558</v>
      </c>
      <c r="G23" s="46"/>
    </row>
    <row r="24" spans="1:7">
      <c r="A24" s="40">
        <v>39142</v>
      </c>
      <c r="B24" s="45">
        <v>217479.00202219817</v>
      </c>
      <c r="C24" s="37">
        <v>15</v>
      </c>
      <c r="D24" s="42">
        <v>0.1026</v>
      </c>
      <c r="E24" s="43">
        <v>1962.607875133441</v>
      </c>
      <c r="F24" s="38">
        <f t="shared" si="0"/>
        <v>1786.4512900005579</v>
      </c>
      <c r="G24" s="46"/>
    </row>
    <row r="25" spans="1:7">
      <c r="A25" s="40">
        <v>39173</v>
      </c>
      <c r="B25" s="45">
        <v>217375.83961435451</v>
      </c>
      <c r="C25" s="37">
        <v>16</v>
      </c>
      <c r="D25" s="42">
        <v>0.10199999999999999</v>
      </c>
      <c r="E25" s="43">
        <v>1953.0167561754297</v>
      </c>
      <c r="F25" s="38">
        <f t="shared" si="0"/>
        <v>1766.6104189136286</v>
      </c>
      <c r="G25" s="46"/>
    </row>
    <row r="26" spans="1:7">
      <c r="A26" s="40">
        <v>39203</v>
      </c>
      <c r="B26" s="45">
        <v>217270.51749490108</v>
      </c>
      <c r="C26" s="37">
        <v>17</v>
      </c>
      <c r="D26" s="42">
        <v>0.10300000000000001</v>
      </c>
      <c r="E26" s="43">
        <v>1968.9904304983395</v>
      </c>
      <c r="F26" s="38">
        <f t="shared" si="0"/>
        <v>1769.9279992495003</v>
      </c>
      <c r="G26" s="46"/>
    </row>
    <row r="27" spans="1:7">
      <c r="A27" s="40">
        <v>39234</v>
      </c>
      <c r="B27" s="45">
        <v>217166.43233956731</v>
      </c>
      <c r="C27" s="37">
        <v>18</v>
      </c>
      <c r="D27" s="42">
        <v>0.10249999999999999</v>
      </c>
      <c r="E27" s="43">
        <v>1961.00835474062</v>
      </c>
      <c r="F27" s="38">
        <f t="shared" si="0"/>
        <v>1751.735834587543</v>
      </c>
      <c r="G27" s="46"/>
    </row>
    <row r="28" spans="1:7">
      <c r="A28" s="40">
        <v>39264</v>
      </c>
      <c r="B28" s="45">
        <v>217060.3872610605</v>
      </c>
      <c r="C28" s="37">
        <v>19</v>
      </c>
      <c r="D28" s="42">
        <v>0.1017</v>
      </c>
      <c r="E28" s="43">
        <v>1948.2726371090216</v>
      </c>
      <c r="F28" s="38">
        <f t="shared" si="0"/>
        <v>1729.4821239257521</v>
      </c>
      <c r="G28" s="46"/>
    </row>
    <row r="29" spans="1:7">
      <c r="A29" s="40">
        <v>39295</v>
      </c>
      <c r="B29" s="45">
        <v>216951.70140598898</v>
      </c>
      <c r="C29" s="37">
        <v>20</v>
      </c>
      <c r="D29" s="42">
        <v>0.10050000000000001</v>
      </c>
      <c r="E29" s="43">
        <v>1929.2396193526408</v>
      </c>
      <c r="F29" s="38">
        <f t="shared" si="0"/>
        <v>1701.8829785110204</v>
      </c>
      <c r="G29" s="46"/>
    </row>
    <row r="30" spans="1:7">
      <c r="A30" s="40">
        <v>39326</v>
      </c>
      <c r="B30" s="45">
        <v>216839.43228591149</v>
      </c>
      <c r="C30" s="37">
        <v>21</v>
      </c>
      <c r="D30" s="42">
        <v>9.9000000000000005E-2</v>
      </c>
      <c r="E30" s="43">
        <v>1905.5589933386516</v>
      </c>
      <c r="F30" s="38">
        <f t="shared" si="0"/>
        <v>1670.4869880499732</v>
      </c>
      <c r="G30" s="46"/>
    </row>
    <row r="31" spans="1:7">
      <c r="A31" s="40">
        <v>39356</v>
      </c>
      <c r="B31" s="45">
        <v>216722.7986089316</v>
      </c>
      <c r="C31" s="37">
        <v>22</v>
      </c>
      <c r="D31" s="42">
        <v>9.8299999999999998E-2</v>
      </c>
      <c r="E31" s="43">
        <v>1894.5534701698491</v>
      </c>
      <c r="F31" s="38">
        <f t="shared" si="0"/>
        <v>1650.4590056790933</v>
      </c>
      <c r="G31" s="46"/>
    </row>
    <row r="32" spans="1:7">
      <c r="A32" s="40">
        <v>39387</v>
      </c>
      <c r="B32" s="45">
        <v>216603.56606403325</v>
      </c>
      <c r="C32" s="37">
        <v>23</v>
      </c>
      <c r="D32" s="42">
        <v>9.820000000000001E-2</v>
      </c>
      <c r="E32" s="43">
        <v>1892.9849487603606</v>
      </c>
      <c r="F32" s="38">
        <f t="shared" si="0"/>
        <v>1638.7858741961825</v>
      </c>
      <c r="G32" s="46"/>
    </row>
    <row r="33" spans="1:7">
      <c r="A33" s="40">
        <v>39417</v>
      </c>
      <c r="B33" s="45">
        <v>216483.12029756355</v>
      </c>
      <c r="C33" s="37">
        <v>24</v>
      </c>
      <c r="D33" s="42">
        <v>9.7599999999999992E-2</v>
      </c>
      <c r="E33" s="43">
        <v>1883.5949040218673</v>
      </c>
      <c r="F33" s="38">
        <f t="shared" si="0"/>
        <v>1620.4652933674201</v>
      </c>
      <c r="G33" s="46"/>
    </row>
    <row r="34" spans="1:7">
      <c r="A34" s="40">
        <v>39448</v>
      </c>
      <c r="B34" s="45">
        <v>216360.25477196186</v>
      </c>
      <c r="C34" s="37">
        <v>25</v>
      </c>
      <c r="D34" s="42">
        <v>9.6199999999999994E-2</v>
      </c>
      <c r="E34" s="43">
        <v>1861.7724115936726</v>
      </c>
      <c r="F34" s="38">
        <f t="shared" si="0"/>
        <v>1591.6808591862762</v>
      </c>
      <c r="G34" s="46"/>
    </row>
    <row r="35" spans="1:7">
      <c r="A35" s="40">
        <v>39479</v>
      </c>
      <c r="B35" s="45">
        <v>216232.97040279009</v>
      </c>
      <c r="C35" s="37">
        <v>26</v>
      </c>
      <c r="D35" s="42">
        <v>9.8000000000000004E-2</v>
      </c>
      <c r="E35" s="43">
        <v>1889.806622481804</v>
      </c>
      <c r="F35" s="38">
        <f t="shared" si="0"/>
        <v>1605.550410313708</v>
      </c>
      <c r="G35" s="46"/>
    </row>
    <row r="36" spans="1:7">
      <c r="A36" s="40">
        <v>39508</v>
      </c>
      <c r="B36" s="45">
        <v>216109.06637193108</v>
      </c>
      <c r="C36" s="37">
        <v>27</v>
      </c>
      <c r="D36" s="42">
        <v>0.10039999999999999</v>
      </c>
      <c r="E36" s="43">
        <v>1927.342740665925</v>
      </c>
      <c r="F36" s="38">
        <f t="shared" si="0"/>
        <v>1627.2066403427</v>
      </c>
      <c r="G36" s="46"/>
    </row>
    <row r="37" spans="1:7">
      <c r="A37" s="40">
        <v>39539</v>
      </c>
      <c r="B37" s="45">
        <v>215989.83615324364</v>
      </c>
      <c r="C37" s="37">
        <v>28</v>
      </c>
      <c r="D37" s="42">
        <v>0.1007</v>
      </c>
      <c r="E37" s="43">
        <v>1932.0449029086942</v>
      </c>
      <c r="F37" s="38">
        <f t="shared" si="0"/>
        <v>1620.9818319326998</v>
      </c>
      <c r="G37" s="46"/>
    </row>
    <row r="38" spans="1:7">
      <c r="A38" s="40">
        <v>39569</v>
      </c>
      <c r="B38" s="45">
        <v>215870.30595872091</v>
      </c>
      <c r="C38" s="37">
        <v>29</v>
      </c>
      <c r="D38" s="42">
        <v>0.10150000000000001</v>
      </c>
      <c r="E38" s="43">
        <v>1944.5849050025536</v>
      </c>
      <c r="F38" s="38">
        <f t="shared" si="0"/>
        <v>1621.3061044845067</v>
      </c>
      <c r="G38" s="46"/>
    </row>
    <row r="39" spans="1:7">
      <c r="A39" s="40">
        <v>39600</v>
      </c>
      <c r="B39" s="45">
        <v>215751.62405828587</v>
      </c>
      <c r="C39" s="37">
        <v>30</v>
      </c>
      <c r="D39" s="42">
        <v>0.10210000000000001</v>
      </c>
      <c r="E39" s="43">
        <v>1953.9940693148421</v>
      </c>
      <c r="F39" s="38">
        <f t="shared" si="0"/>
        <v>1618.9689705657561</v>
      </c>
      <c r="G39" s="46"/>
    </row>
    <row r="40" spans="1:7">
      <c r="A40" s="40">
        <v>39630</v>
      </c>
      <c r="B40" s="45">
        <v>215633.31672366694</v>
      </c>
      <c r="C40" s="37">
        <v>31</v>
      </c>
      <c r="D40" s="42">
        <v>0.10249999999999999</v>
      </c>
      <c r="E40" s="43">
        <v>1960.266402398373</v>
      </c>
      <c r="F40" s="38">
        <f t="shared" si="0"/>
        <v>1614.0149623905711</v>
      </c>
      <c r="G40" s="46"/>
    </row>
    <row r="41" spans="1:7">
      <c r="A41" s="40">
        <v>39661</v>
      </c>
      <c r="B41" s="45">
        <v>215514.9182349499</v>
      </c>
      <c r="C41" s="37">
        <v>32</v>
      </c>
      <c r="D41" s="42">
        <v>0.1023</v>
      </c>
      <c r="E41" s="43">
        <v>1957.133603840173</v>
      </c>
      <c r="F41" s="38">
        <f t="shared" si="0"/>
        <v>1601.364180403398</v>
      </c>
      <c r="G41" s="46"/>
    </row>
    <row r="42" spans="1:7">
      <c r="A42" s="40">
        <v>39692</v>
      </c>
      <c r="B42" s="45">
        <v>215395.04930906268</v>
      </c>
      <c r="C42" s="37">
        <v>33</v>
      </c>
      <c r="D42" s="42">
        <v>0.10279999999999999</v>
      </c>
      <c r="E42" s="43">
        <v>1964.9580795245986</v>
      </c>
      <c r="F42" s="38">
        <f t="shared" si="0"/>
        <v>1597.717903504473</v>
      </c>
      <c r="G42" s="46"/>
    </row>
    <row r="43" spans="1:7">
      <c r="A43" s="40">
        <v>39722</v>
      </c>
      <c r="B43" s="45">
        <v>215275.30881861906</v>
      </c>
      <c r="C43" s="37">
        <v>34</v>
      </c>
      <c r="D43" s="42">
        <v>0.1042</v>
      </c>
      <c r="E43" s="43">
        <v>1986.8888388032672</v>
      </c>
      <c r="F43" s="38">
        <f t="shared" si="0"/>
        <v>1605.4528613363755</v>
      </c>
      <c r="G43" s="46"/>
    </row>
    <row r="44" spans="1:7">
      <c r="A44" s="40">
        <v>39753</v>
      </c>
      <c r="B44" s="45">
        <v>215157.72724472414</v>
      </c>
      <c r="C44" s="37">
        <v>35</v>
      </c>
      <c r="D44" s="42">
        <v>0.10400000000000001</v>
      </c>
      <c r="E44" s="43">
        <v>1983.7554130005578</v>
      </c>
      <c r="F44" s="38">
        <f t="shared" si="0"/>
        <v>1592.9028499536576</v>
      </c>
      <c r="G44" s="46"/>
    </row>
    <row r="45" spans="1:7">
      <c r="A45" s="40">
        <v>39783</v>
      </c>
      <c r="B45" s="45">
        <v>215038.6721345112</v>
      </c>
      <c r="C45" s="37">
        <v>36</v>
      </c>
      <c r="D45" s="42">
        <v>0.1067</v>
      </c>
      <c r="E45" s="43">
        <v>2026.1278638125523</v>
      </c>
      <c r="F45" s="38">
        <f t="shared" si="0"/>
        <v>1616.7586370913627</v>
      </c>
      <c r="G45" s="46"/>
    </row>
    <row r="46" spans="1:7">
      <c r="A46" s="40">
        <v>39814</v>
      </c>
      <c r="B46" s="45">
        <v>214924.59646376135</v>
      </c>
      <c r="C46" s="37">
        <v>37</v>
      </c>
      <c r="D46" s="42">
        <v>0.1081</v>
      </c>
      <c r="E46" s="43">
        <v>2048.1767469200659</v>
      </c>
      <c r="F46" s="38">
        <f t="shared" si="0"/>
        <v>1624.1380760040151</v>
      </c>
      <c r="G46" s="46"/>
    </row>
    <row r="47" spans="1:7">
      <c r="A47" s="40">
        <v>39845</v>
      </c>
      <c r="B47" s="45">
        <v>214812.53212331899</v>
      </c>
      <c r="C47" s="37">
        <v>38</v>
      </c>
      <c r="D47" s="42">
        <v>0.10830000000000001</v>
      </c>
      <c r="E47" s="43">
        <v>2051.3283526515193</v>
      </c>
      <c r="F47" s="38">
        <f t="shared" si="0"/>
        <v>1616.4708434524512</v>
      </c>
      <c r="G47" s="46"/>
    </row>
    <row r="48" spans="1:7">
      <c r="A48" s="40">
        <v>39873</v>
      </c>
      <c r="B48" s="45">
        <v>214699.88687308042</v>
      </c>
      <c r="C48" s="37">
        <v>39</v>
      </c>
      <c r="D48" s="42">
        <v>0.10869999999999999</v>
      </c>
      <c r="E48" s="43">
        <v>2057.6277327964867</v>
      </c>
      <c r="F48" s="38">
        <f t="shared" si="0"/>
        <v>1611.3009892031912</v>
      </c>
      <c r="G48" s="46"/>
    </row>
    <row r="49" spans="1:7">
      <c r="A49" s="40">
        <v>39904</v>
      </c>
      <c r="B49" s="45">
        <v>214587.08228220925</v>
      </c>
      <c r="C49" s="37">
        <v>40</v>
      </c>
      <c r="D49" s="42">
        <v>0.10880000000000001</v>
      </c>
      <c r="E49" s="43">
        <v>2059.2014324615002</v>
      </c>
      <c r="F49" s="38">
        <f t="shared" si="0"/>
        <v>1602.4551263749538</v>
      </c>
      <c r="G49" s="46"/>
    </row>
    <row r="50" spans="1:7">
      <c r="A50" s="40">
        <v>39934</v>
      </c>
      <c r="B50" s="45">
        <v>214473.4703957731</v>
      </c>
      <c r="C50" s="37">
        <v>41</v>
      </c>
      <c r="D50" s="42">
        <v>0.1104</v>
      </c>
      <c r="E50" s="43">
        <v>2084.3964269257071</v>
      </c>
      <c r="F50" s="38">
        <f t="shared" si="0"/>
        <v>1611.9239246959423</v>
      </c>
      <c r="G50" s="46"/>
    </row>
    <row r="51" spans="1:7">
      <c r="A51" s="40">
        <v>39965</v>
      </c>
      <c r="B51" s="45">
        <v>214362.22989648851</v>
      </c>
      <c r="C51" s="37">
        <v>42</v>
      </c>
      <c r="D51" s="42">
        <v>0.10980000000000001</v>
      </c>
      <c r="E51" s="43">
        <v>2074.9498509513792</v>
      </c>
      <c r="F51" s="38">
        <f t="shared" si="0"/>
        <v>1594.589875008314</v>
      </c>
      <c r="G51" s="46"/>
    </row>
    <row r="52" spans="1:7">
      <c r="A52" s="40">
        <v>39995</v>
      </c>
      <c r="B52" s="45">
        <v>214248.69444908999</v>
      </c>
      <c r="C52" s="37">
        <v>43</v>
      </c>
      <c r="D52" s="42">
        <v>0.1125</v>
      </c>
      <c r="E52" s="43">
        <v>2117.5033878502154</v>
      </c>
      <c r="F52" s="38">
        <f t="shared" si="0"/>
        <v>1617.1216346042931</v>
      </c>
      <c r="G52" s="46"/>
    </row>
    <row r="53" spans="1:7">
      <c r="A53" s="40">
        <v>40026</v>
      </c>
      <c r="B53" s="45">
        <v>214139.77257169998</v>
      </c>
      <c r="C53" s="37">
        <v>44</v>
      </c>
      <c r="D53" s="42">
        <v>0.11119999999999999</v>
      </c>
      <c r="E53" s="43">
        <v>2097.0091271149699</v>
      </c>
      <c r="F53" s="38">
        <f t="shared" si="0"/>
        <v>1591.4612564520216</v>
      </c>
      <c r="G53" s="46"/>
    </row>
    <row r="54" spans="1:7">
      <c r="A54" s="40">
        <v>40057</v>
      </c>
      <c r="B54" s="45">
        <v>214027.12533708278</v>
      </c>
      <c r="C54" s="37">
        <v>45</v>
      </c>
      <c r="D54" s="42">
        <v>0.11169999999999999</v>
      </c>
      <c r="E54" s="43">
        <v>2104.8742879379761</v>
      </c>
      <c r="F54" s="38">
        <f t="shared" si="0"/>
        <v>1587.4464676059711</v>
      </c>
      <c r="G54" s="46"/>
    </row>
    <row r="55" spans="1:7">
      <c r="A55" s="40">
        <v>40087</v>
      </c>
      <c r="B55" s="45">
        <v>213914.48687415748</v>
      </c>
      <c r="C55" s="37">
        <v>46</v>
      </c>
      <c r="D55" s="42">
        <v>0.1124</v>
      </c>
      <c r="E55" s="43">
        <v>2115.8856974005666</v>
      </c>
      <c r="F55" s="38">
        <f t="shared" si="0"/>
        <v>1585.777694527565</v>
      </c>
      <c r="G55" s="46"/>
    </row>
    <row r="56" spans="1:7">
      <c r="A56" s="40">
        <v>40118</v>
      </c>
      <c r="B56" s="45">
        <v>213802.2668704782</v>
      </c>
      <c r="C56" s="37">
        <v>47</v>
      </c>
      <c r="D56" s="42">
        <v>0.11310000000000001</v>
      </c>
      <c r="E56" s="43">
        <v>2126.8996084936139</v>
      </c>
      <c r="F56" s="38">
        <f t="shared" si="0"/>
        <v>1584.0696359478093</v>
      </c>
      <c r="G56" s="46"/>
    </row>
    <row r="57" spans="1:7">
      <c r="A57" s="40">
        <v>40148</v>
      </c>
      <c r="B57" s="45">
        <v>213690.45362723884</v>
      </c>
      <c r="C57" s="37">
        <v>48</v>
      </c>
      <c r="D57" s="42">
        <v>0.11359999999999999</v>
      </c>
      <c r="E57" s="43">
        <v>2134.7666742693832</v>
      </c>
      <c r="F57" s="38">
        <f t="shared" si="0"/>
        <v>1579.9919293870985</v>
      </c>
      <c r="G57" s="46"/>
    </row>
    <row r="58" spans="1:7">
      <c r="A58" s="40">
        <v>40179</v>
      </c>
      <c r="B58" s="45">
        <v>213578.62324730732</v>
      </c>
      <c r="C58" s="37">
        <v>49</v>
      </c>
      <c r="D58" s="42">
        <v>0.114</v>
      </c>
      <c r="E58" s="43">
        <v>2141.0582092660416</v>
      </c>
      <c r="F58" s="38">
        <f t="shared" si="0"/>
        <v>1574.7445172616369</v>
      </c>
      <c r="G58" s="46"/>
    </row>
    <row r="59" spans="1:7">
      <c r="A59" s="40">
        <v>40210</v>
      </c>
      <c r="B59" s="45">
        <v>213466.5619588907</v>
      </c>
      <c r="C59" s="37">
        <v>50</v>
      </c>
      <c r="D59" s="42">
        <v>0.1137</v>
      </c>
      <c r="E59" s="43">
        <v>2136.3452554959631</v>
      </c>
      <c r="F59" s="38">
        <f t="shared" si="0"/>
        <v>1561.4577836026895</v>
      </c>
      <c r="G59" s="46"/>
    </row>
    <row r="60" spans="1:7">
      <c r="A60" s="40">
        <v>40238</v>
      </c>
      <c r="B60" s="45">
        <v>213352.81237795521</v>
      </c>
      <c r="C60" s="37">
        <v>51</v>
      </c>
      <c r="D60" s="42">
        <v>0.11320000000000001</v>
      </c>
      <c r="E60" s="43">
        <v>2128.5075964273346</v>
      </c>
      <c r="F60" s="38">
        <f t="shared" si="0"/>
        <v>1546.0060424617225</v>
      </c>
      <c r="G60" s="46"/>
    </row>
    <row r="61" spans="1:7">
      <c r="A61" s="40">
        <v>40269</v>
      </c>
      <c r="B61" s="45">
        <v>213236.93297829325</v>
      </c>
      <c r="C61" s="37">
        <v>52</v>
      </c>
      <c r="D61" s="42">
        <v>0.11210000000000001</v>
      </c>
      <c r="E61" s="43">
        <v>2111.3182735522923</v>
      </c>
      <c r="F61" s="38">
        <f t="shared" si="0"/>
        <v>1523.9364796104715</v>
      </c>
      <c r="G61" s="46"/>
    </row>
    <row r="62" spans="1:7">
      <c r="A62" s="40">
        <v>40299</v>
      </c>
      <c r="B62" s="45">
        <v>213117.60305364651</v>
      </c>
      <c r="C62" s="37">
        <v>53</v>
      </c>
      <c r="D62" s="42">
        <v>0.111</v>
      </c>
      <c r="E62" s="43">
        <v>2094.1947342252288</v>
      </c>
      <c r="F62" s="38">
        <f t="shared" si="0"/>
        <v>1502.1295788755765</v>
      </c>
      <c r="G62" s="46"/>
    </row>
    <row r="63" spans="1:7">
      <c r="A63" s="40">
        <v>40330</v>
      </c>
      <c r="B63" s="45">
        <v>212994.74614766752</v>
      </c>
      <c r="C63" s="37">
        <v>54</v>
      </c>
      <c r="D63" s="42">
        <v>0.1109</v>
      </c>
      <c r="E63" s="43">
        <v>2092.6423392553797</v>
      </c>
      <c r="F63" s="38">
        <f t="shared" si="0"/>
        <v>1491.6348407886196</v>
      </c>
      <c r="G63" s="46"/>
    </row>
    <row r="64" spans="1:7">
      <c r="A64" s="40">
        <v>40360</v>
      </c>
      <c r="B64" s="45">
        <v>212870.53025406017</v>
      </c>
      <c r="C64" s="37">
        <v>55</v>
      </c>
      <c r="D64" s="42">
        <v>0.1069</v>
      </c>
      <c r="E64" s="43">
        <v>2030.9299679273938</v>
      </c>
      <c r="F64" s="38">
        <f t="shared" si="0"/>
        <v>1438.5986056550214</v>
      </c>
      <c r="G64" s="46"/>
    </row>
    <row r="65" spans="1:7">
      <c r="A65" s="40">
        <v>40391</v>
      </c>
      <c r="B65" s="45">
        <v>212735.92192647935</v>
      </c>
      <c r="C65" s="37">
        <v>56</v>
      </c>
      <c r="D65" s="42">
        <v>0.1051</v>
      </c>
      <c r="E65" s="43">
        <v>2003.3933637287698</v>
      </c>
      <c r="F65" s="38">
        <f t="shared" si="0"/>
        <v>1410.2239757272396</v>
      </c>
      <c r="G65" s="46"/>
    </row>
    <row r="66" spans="1:7">
      <c r="A66" s="40">
        <v>40422</v>
      </c>
      <c r="B66" s="45">
        <v>212595.74067895667</v>
      </c>
      <c r="C66" s="37">
        <v>57</v>
      </c>
      <c r="D66" s="42">
        <v>0.1036</v>
      </c>
      <c r="E66" s="43">
        <v>1980.5752894821499</v>
      </c>
      <c r="F66" s="38">
        <f t="shared" si="0"/>
        <v>1385.4485280958174</v>
      </c>
      <c r="G66" s="46"/>
    </row>
    <row r="67" spans="1:7">
      <c r="A67" s="40">
        <v>40452</v>
      </c>
      <c r="B67" s="45">
        <v>212450.57528400284</v>
      </c>
      <c r="C67" s="37">
        <v>58</v>
      </c>
      <c r="D67" s="42">
        <v>0.1017</v>
      </c>
      <c r="E67" s="43">
        <v>1951.8428547807325</v>
      </c>
      <c r="F67" s="38">
        <f t="shared" si="0"/>
        <v>1356.8163383821909</v>
      </c>
      <c r="G67" s="46"/>
    </row>
    <row r="68" spans="1:7">
      <c r="A68" s="40">
        <v>40483</v>
      </c>
      <c r="B68" s="45">
        <v>212299.25105475404</v>
      </c>
      <c r="C68" s="37">
        <v>59</v>
      </c>
      <c r="D68" s="42">
        <v>0.10150000000000001</v>
      </c>
      <c r="E68" s="43">
        <v>1948.8314845202935</v>
      </c>
      <c r="F68" s="38">
        <f t="shared" si="0"/>
        <v>1346.2560835986274</v>
      </c>
      <c r="G68" s="46"/>
    </row>
    <row r="69" spans="1:7">
      <c r="A69" s="40">
        <v>40513</v>
      </c>
      <c r="B69" s="45">
        <v>212146.11740207189</v>
      </c>
      <c r="C69" s="37">
        <v>60</v>
      </c>
      <c r="D69" s="42">
        <v>0.1008</v>
      </c>
      <c r="E69" s="43">
        <v>1938.3212073097086</v>
      </c>
      <c r="F69" s="38">
        <f t="shared" si="0"/>
        <v>1330.6269496385271</v>
      </c>
      <c r="G69" s="46"/>
    </row>
    <row r="70" spans="1:7">
      <c r="A70" s="40">
        <v>40544</v>
      </c>
      <c r="B70" s="45">
        <v>211989.82358093958</v>
      </c>
      <c r="C70" s="37">
        <v>61</v>
      </c>
      <c r="D70" s="42">
        <v>9.7599999999999992E-2</v>
      </c>
      <c r="E70" s="43">
        <v>1890.6050036485419</v>
      </c>
      <c r="F70" s="38">
        <f t="shared" si="0"/>
        <v>1289.7589396573708</v>
      </c>
      <c r="G70" s="46"/>
    </row>
    <row r="71" spans="1:7">
      <c r="A71" s="40">
        <v>40575</v>
      </c>
      <c r="B71" s="45">
        <v>211823.40247574935</v>
      </c>
      <c r="C71" s="37">
        <v>62</v>
      </c>
      <c r="D71" s="42">
        <v>9.74E-2</v>
      </c>
      <c r="E71" s="43">
        <v>1887.6417385006425</v>
      </c>
      <c r="F71" s="38">
        <f t="shared" si="0"/>
        <v>1279.6891613419034</v>
      </c>
      <c r="G71" s="46"/>
    </row>
    <row r="72" spans="1:7">
      <c r="A72" s="40">
        <v>40603</v>
      </c>
      <c r="B72" s="45">
        <v>211655.06068734353</v>
      </c>
      <c r="C72" s="37">
        <v>63</v>
      </c>
      <c r="D72" s="42">
        <v>9.7299999999999998E-2</v>
      </c>
      <c r="E72" s="43">
        <v>1886.1632621082415</v>
      </c>
      <c r="F72" s="38">
        <f t="shared" si="0"/>
        <v>1270.6951656620327</v>
      </c>
      <c r="G72" s="46"/>
    </row>
    <row r="73" spans="1:7">
      <c r="A73" s="40">
        <v>40634</v>
      </c>
      <c r="B73" s="45">
        <v>211485.06720897518</v>
      </c>
      <c r="C73" s="37">
        <v>64</v>
      </c>
      <c r="D73" s="42">
        <v>9.5500000000000002E-2</v>
      </c>
      <c r="E73" s="43">
        <v>1859.6680698899352</v>
      </c>
      <c r="F73" s="38">
        <f t="shared" si="0"/>
        <v>1245.0153518029376</v>
      </c>
      <c r="G73" s="46"/>
    </row>
    <row r="74" spans="1:7">
      <c r="A74" s="40">
        <v>40664</v>
      </c>
      <c r="B74" s="45">
        <v>211308.46779895667</v>
      </c>
      <c r="C74" s="37">
        <v>65</v>
      </c>
      <c r="D74" s="42">
        <v>9.5299999999999996E-2</v>
      </c>
      <c r="E74" s="43">
        <v>1856.7377680181253</v>
      </c>
      <c r="F74" s="38">
        <f t="shared" ref="F74:F137" si="1">E74/(POWER(1+$G$7/12,C74))</f>
        <v>1235.2845790258466</v>
      </c>
      <c r="G74" s="46"/>
    </row>
    <row r="75" spans="1:7">
      <c r="A75" s="40">
        <v>40695</v>
      </c>
      <c r="B75" s="45">
        <v>211129.87144604191</v>
      </c>
      <c r="C75" s="37">
        <v>66</v>
      </c>
      <c r="D75" s="42">
        <v>9.4200000000000006E-2</v>
      </c>
      <c r="E75" s="43">
        <v>1840.6801813771067</v>
      </c>
      <c r="F75" s="38">
        <f t="shared" si="1"/>
        <v>1216.9478303195624</v>
      </c>
      <c r="G75" s="46"/>
    </row>
    <row r="76" spans="1:7">
      <c r="A76" s="40">
        <v>40725</v>
      </c>
      <c r="B76" s="45">
        <v>210946.56075551623</v>
      </c>
      <c r="C76" s="37">
        <v>67</v>
      </c>
      <c r="D76" s="42">
        <v>9.2300000000000007E-2</v>
      </c>
      <c r="E76" s="43">
        <v>1813.1169360487163</v>
      </c>
      <c r="F76" s="38">
        <f t="shared" si="1"/>
        <v>1191.2327237047998</v>
      </c>
      <c r="G76" s="46"/>
    </row>
    <row r="77" spans="1:7">
      <c r="A77" s="40">
        <v>40756</v>
      </c>
      <c r="B77" s="45">
        <v>210755.9744492787</v>
      </c>
      <c r="C77" s="37">
        <v>68</v>
      </c>
      <c r="D77" s="42">
        <v>9.2300000000000007E-2</v>
      </c>
      <c r="E77" s="43">
        <v>1813.1169360487165</v>
      </c>
      <c r="F77" s="38">
        <f t="shared" si="1"/>
        <v>1183.7876131211965</v>
      </c>
      <c r="G77" s="46"/>
    </row>
    <row r="78" spans="1:7">
      <c r="A78" s="40">
        <v>40787</v>
      </c>
      <c r="B78" s="45">
        <v>210563.92221670234</v>
      </c>
      <c r="C78" s="37">
        <v>69</v>
      </c>
      <c r="D78" s="42">
        <v>9.2699999999999991E-2</v>
      </c>
      <c r="E78" s="43">
        <v>1818.8852360574315</v>
      </c>
      <c r="F78" s="38">
        <f t="shared" si="1"/>
        <v>1180.1316302678074</v>
      </c>
      <c r="G78" s="46"/>
    </row>
    <row r="79" spans="1:7">
      <c r="A79" s="40">
        <v>40817</v>
      </c>
      <c r="B79" s="45">
        <v>210371.64327976893</v>
      </c>
      <c r="C79" s="37">
        <v>70</v>
      </c>
      <c r="D79" s="42">
        <v>9.4600000000000004E-2</v>
      </c>
      <c r="E79" s="43">
        <v>1846.327754458986</v>
      </c>
      <c r="F79" s="38">
        <f t="shared" si="1"/>
        <v>1190.4499116479215</v>
      </c>
      <c r="G79" s="46"/>
    </row>
    <row r="80" spans="1:7">
      <c r="A80" s="40">
        <v>40848</v>
      </c>
      <c r="B80" s="45">
        <v>210183.74531316545</v>
      </c>
      <c r="C80" s="37">
        <v>71</v>
      </c>
      <c r="D80" s="42">
        <v>9.4E-2</v>
      </c>
      <c r="E80" s="43">
        <v>1837.661012878257</v>
      </c>
      <c r="F80" s="38">
        <f t="shared" si="1"/>
        <v>1177.4565953931929</v>
      </c>
      <c r="G80" s="46"/>
    </row>
    <row r="81" spans="1:7">
      <c r="A81" s="40">
        <v>40878</v>
      </c>
      <c r="B81" s="45">
        <v>209992.52363857365</v>
      </c>
      <c r="C81" s="37">
        <v>72</v>
      </c>
      <c r="D81" s="42">
        <v>9.4100000000000003E-2</v>
      </c>
      <c r="E81" s="43">
        <v>1839.1017046688107</v>
      </c>
      <c r="F81" s="38">
        <f t="shared" si="1"/>
        <v>1171.0149191001256</v>
      </c>
      <c r="G81" s="46"/>
    </row>
    <row r="82" spans="1:7">
      <c r="A82" s="40">
        <v>40909</v>
      </c>
      <c r="B82" s="45">
        <v>209800.11330677065</v>
      </c>
      <c r="C82" s="37">
        <v>73</v>
      </c>
      <c r="D82" s="42">
        <v>9.3000000000000013E-2</v>
      </c>
      <c r="E82" s="43">
        <v>1823.3074235588128</v>
      </c>
      <c r="F82" s="38">
        <f t="shared" si="1"/>
        <v>1153.7022976278622</v>
      </c>
      <c r="G82" s="46"/>
    </row>
    <row r="83" spans="1:7">
      <c r="A83" s="40">
        <v>40940</v>
      </c>
      <c r="B83" s="45">
        <v>209602.75676133932</v>
      </c>
      <c r="C83" s="37">
        <v>74</v>
      </c>
      <c r="D83" s="42">
        <v>9.2600000000000002E-2</v>
      </c>
      <c r="E83" s="43">
        <v>1817.5878948180023</v>
      </c>
      <c r="F83" s="38">
        <f t="shared" si="1"/>
        <v>1142.8953219933953</v>
      </c>
      <c r="G83" s="46"/>
    </row>
    <row r="84" spans="1:7">
      <c r="A84" s="40">
        <v>40969</v>
      </c>
      <c r="B84" s="45">
        <v>209402.60347286297</v>
      </c>
      <c r="C84" s="37">
        <v>75</v>
      </c>
      <c r="D84" s="42">
        <v>9.0700000000000003E-2</v>
      </c>
      <c r="E84" s="43">
        <v>1790.5672570825404</v>
      </c>
      <c r="F84" s="38">
        <f t="shared" si="1"/>
        <v>1118.8679874164047</v>
      </c>
      <c r="G84" s="46"/>
    </row>
    <row r="85" spans="1:7">
      <c r="A85" s="40">
        <v>41000</v>
      </c>
      <c r="B85" s="45">
        <v>209194.77089369614</v>
      </c>
      <c r="C85" s="37">
        <v>76</v>
      </c>
      <c r="D85" s="42">
        <v>8.5000000000000006E-2</v>
      </c>
      <c r="E85" s="43">
        <v>1710.6267222131125</v>
      </c>
      <c r="F85" s="38">
        <f t="shared" si="1"/>
        <v>1062.2350749890579</v>
      </c>
      <c r="G85" s="46"/>
    </row>
    <row r="86" spans="1:7">
      <c r="A86" s="40">
        <v>41030</v>
      </c>
      <c r="B86" s="45">
        <v>208965.94046531338</v>
      </c>
      <c r="C86" s="37">
        <v>77</v>
      </c>
      <c r="D86" s="42">
        <v>8.4199999999999997E-2</v>
      </c>
      <c r="E86" s="43">
        <v>1699.5485655141119</v>
      </c>
      <c r="F86" s="38">
        <f t="shared" si="1"/>
        <v>1048.7600634282369</v>
      </c>
      <c r="G86" s="46"/>
    </row>
    <row r="87" spans="1:7">
      <c r="A87" s="40">
        <v>41061</v>
      </c>
      <c r="B87" s="45">
        <v>208732.63624873088</v>
      </c>
      <c r="C87" s="37">
        <v>78</v>
      </c>
      <c r="D87" s="42">
        <v>8.4100000000000008E-2</v>
      </c>
      <c r="E87" s="43">
        <v>1698.1688006828106</v>
      </c>
      <c r="F87" s="38">
        <f t="shared" si="1"/>
        <v>1041.3592896693381</v>
      </c>
      <c r="G87" s="46"/>
    </row>
    <row r="88" spans="1:7">
      <c r="A88" s="40">
        <v>41091</v>
      </c>
      <c r="B88" s="45">
        <v>208497.33534042459</v>
      </c>
      <c r="C88" s="37">
        <v>79</v>
      </c>
      <c r="D88" s="42">
        <v>8.3100000000000007E-2</v>
      </c>
      <c r="E88" s="43">
        <v>1684.4260078961097</v>
      </c>
      <c r="F88" s="38">
        <f t="shared" si="1"/>
        <v>1026.4761250555766</v>
      </c>
      <c r="G88" s="46"/>
    </row>
    <row r="89" spans="1:7">
      <c r="A89" s="40">
        <v>41122</v>
      </c>
      <c r="B89" s="45">
        <v>208256.75337976092</v>
      </c>
      <c r="C89" s="37">
        <v>80</v>
      </c>
      <c r="D89" s="42">
        <v>8.3000000000000004E-2</v>
      </c>
      <c r="E89" s="43">
        <v>1683.0572471298879</v>
      </c>
      <c r="F89" s="38">
        <f t="shared" si="1"/>
        <v>1019.2318311775329</v>
      </c>
      <c r="G89" s="46"/>
    </row>
    <row r="90" spans="1:7">
      <c r="A90" s="40">
        <v>41153</v>
      </c>
      <c r="B90" s="45">
        <v>208014.13867684104</v>
      </c>
      <c r="C90" s="37">
        <v>81</v>
      </c>
      <c r="D90" s="42">
        <v>8.3100000000000007E-2</v>
      </c>
      <c r="E90" s="43">
        <v>1684.4230383939114</v>
      </c>
      <c r="F90" s="38">
        <f t="shared" si="1"/>
        <v>1013.6836440555227</v>
      </c>
      <c r="G90" s="46"/>
    </row>
    <row r="91" spans="1:7">
      <c r="A91" s="40">
        <v>41183</v>
      </c>
      <c r="B91" s="45">
        <v>207770.21354878426</v>
      </c>
      <c r="C91" s="37">
        <v>82</v>
      </c>
      <c r="D91" s="42">
        <v>8.4700000000000011E-2</v>
      </c>
      <c r="E91" s="43">
        <v>1706.2908852012583</v>
      </c>
      <c r="F91" s="38">
        <f t="shared" si="1"/>
        <v>1020.425994411519</v>
      </c>
      <c r="G91" s="46"/>
    </row>
    <row r="92" spans="1:7">
      <c r="A92" s="40">
        <v>41214</v>
      </c>
      <c r="B92" s="45">
        <v>207530.43408754817</v>
      </c>
      <c r="C92" s="37">
        <v>83</v>
      </c>
      <c r="D92" s="42">
        <v>8.4600000000000009E-2</v>
      </c>
      <c r="E92" s="43">
        <v>1704.9236626877203</v>
      </c>
      <c r="F92" s="38">
        <f t="shared" si="1"/>
        <v>1013.235872285398</v>
      </c>
      <c r="G92" s="46"/>
    </row>
    <row r="93" spans="1:7">
      <c r="A93" s="40">
        <v>41244</v>
      </c>
      <c r="B93" s="45">
        <v>207288.59998517766</v>
      </c>
      <c r="C93" s="37">
        <v>84</v>
      </c>
      <c r="D93" s="42">
        <v>8.539999999999999E-2</v>
      </c>
      <c r="E93" s="43">
        <v>1715.8503303985901</v>
      </c>
      <c r="F93" s="38">
        <f t="shared" si="1"/>
        <v>1013.3563597190106</v>
      </c>
      <c r="G93" s="46"/>
    </row>
    <row r="94" spans="1:7">
      <c r="A94" s="40">
        <v>41275</v>
      </c>
      <c r="B94" s="45">
        <v>207047.95352467359</v>
      </c>
      <c r="C94" s="37">
        <v>85</v>
      </c>
      <c r="D94" s="42">
        <v>8.8000000000000009E-2</v>
      </c>
      <c r="E94" s="43">
        <v>1751.483375696344</v>
      </c>
      <c r="F94" s="38">
        <f t="shared" si="1"/>
        <v>1027.9357973774095</v>
      </c>
      <c r="G94" s="46"/>
    </row>
    <row r="95" spans="1:7">
      <c r="A95" s="40">
        <v>41306</v>
      </c>
      <c r="B95" s="45">
        <v>206814.82180815819</v>
      </c>
      <c r="C95" s="37">
        <v>86</v>
      </c>
      <c r="D95" s="42">
        <v>8.7799999999999989E-2</v>
      </c>
      <c r="E95" s="43">
        <v>1748.7375877619156</v>
      </c>
      <c r="F95" s="38">
        <f t="shared" si="1"/>
        <v>1019.9098637943273</v>
      </c>
      <c r="G95" s="46"/>
    </row>
    <row r="96" spans="1:7">
      <c r="A96" s="40">
        <v>41334</v>
      </c>
      <c r="B96" s="45">
        <v>206579.27933329262</v>
      </c>
      <c r="C96" s="37">
        <v>87</v>
      </c>
      <c r="D96" s="42">
        <v>8.7100000000000011E-2</v>
      </c>
      <c r="E96" s="43">
        <v>1739.1620479245398</v>
      </c>
      <c r="F96" s="38">
        <f t="shared" si="1"/>
        <v>1007.9857042782373</v>
      </c>
      <c r="G96" s="46"/>
    </row>
    <row r="97" spans="1:7">
      <c r="A97" s="40">
        <v>41365</v>
      </c>
      <c r="B97" s="45">
        <v>206339.5385545289</v>
      </c>
      <c r="C97" s="37">
        <v>88</v>
      </c>
      <c r="D97" s="42">
        <v>8.3299999999999999E-2</v>
      </c>
      <c r="E97" s="43">
        <v>1687.676228356253</v>
      </c>
      <c r="F97" s="38">
        <f t="shared" si="1"/>
        <v>972.03215672425335</v>
      </c>
      <c r="G97" s="46"/>
    </row>
    <row r="98" spans="1:7">
      <c r="A98" s="40">
        <v>41395</v>
      </c>
      <c r="B98" s="45">
        <v>206084.20262297199</v>
      </c>
      <c r="C98" s="37">
        <v>89</v>
      </c>
      <c r="D98" s="42">
        <v>8.1900000000000001E-2</v>
      </c>
      <c r="E98" s="43">
        <v>1668.9156619810458</v>
      </c>
      <c r="F98" s="38">
        <f t="shared" si="1"/>
        <v>955.21924945309115</v>
      </c>
      <c r="G98" s="46"/>
    </row>
    <row r="99" spans="1:7">
      <c r="A99" s="40">
        <v>41426</v>
      </c>
      <c r="B99" s="45">
        <v>205821.81164389272</v>
      </c>
      <c r="C99" s="37">
        <v>90</v>
      </c>
      <c r="D99" s="42">
        <v>7.9899999999999999E-2</v>
      </c>
      <c r="E99" s="43">
        <v>1642.3332733260052</v>
      </c>
      <c r="F99" s="38">
        <f t="shared" si="1"/>
        <v>934.12962002623897</v>
      </c>
      <c r="G99" s="46"/>
    </row>
    <row r="100" spans="1:7">
      <c r="A100" s="40">
        <v>41456</v>
      </c>
      <c r="B100" s="45">
        <v>205549.9085997623</v>
      </c>
      <c r="C100" s="37">
        <v>91</v>
      </c>
      <c r="D100" s="42">
        <v>7.4400000000000008E-2</v>
      </c>
      <c r="E100" s="43">
        <v>1570.3730504222242</v>
      </c>
      <c r="F100" s="38">
        <f t="shared" si="1"/>
        <v>887.61751062774385</v>
      </c>
      <c r="G100" s="46"/>
    </row>
    <row r="101" spans="1:7">
      <c r="A101" s="40">
        <v>41487</v>
      </c>
      <c r="B101" s="45">
        <v>205253.94498265861</v>
      </c>
      <c r="C101" s="37">
        <v>92</v>
      </c>
      <c r="D101" s="42">
        <v>7.3800000000000004E-2</v>
      </c>
      <c r="E101" s="43">
        <v>1562.6297159630512</v>
      </c>
      <c r="F101" s="38">
        <f t="shared" si="1"/>
        <v>877.720582481154</v>
      </c>
      <c r="G101" s="46"/>
    </row>
    <row r="102" spans="1:7">
      <c r="A102" s="40">
        <v>41518</v>
      </c>
      <c r="B102" s="45">
        <v>204953.6270283389</v>
      </c>
      <c r="C102" s="37">
        <v>93</v>
      </c>
      <c r="D102" s="42">
        <v>7.1599999999999997E-2</v>
      </c>
      <c r="E102" s="43">
        <v>1534.4579215308445</v>
      </c>
      <c r="F102" s="38">
        <f t="shared" si="1"/>
        <v>856.50985328549916</v>
      </c>
      <c r="G102" s="46"/>
    </row>
    <row r="103" spans="1:7">
      <c r="A103" s="40">
        <v>41548</v>
      </c>
      <c r="B103" s="45">
        <v>204642.05908141047</v>
      </c>
      <c r="C103" s="37">
        <v>94</v>
      </c>
      <c r="D103" s="42">
        <v>6.6000000000000003E-2</v>
      </c>
      <c r="E103" s="43">
        <v>1464.0087062901523</v>
      </c>
      <c r="F103" s="38">
        <f t="shared" si="1"/>
        <v>812.07887936775228</v>
      </c>
      <c r="G103" s="46"/>
    </row>
    <row r="104" spans="1:7">
      <c r="A104" s="40">
        <v>41579</v>
      </c>
      <c r="B104" s="45">
        <v>204303.58170006808</v>
      </c>
      <c r="C104" s="37">
        <v>95</v>
      </c>
      <c r="D104" s="42">
        <v>6.3500000000000001E-2</v>
      </c>
      <c r="E104" s="43">
        <v>1433.1514133625699</v>
      </c>
      <c r="F104" s="38">
        <f t="shared" si="1"/>
        <v>789.99402843477594</v>
      </c>
      <c r="G104" s="46"/>
    </row>
    <row r="105" spans="1:7">
      <c r="A105" s="40">
        <v>41609</v>
      </c>
      <c r="B105" s="45">
        <v>203951.53673986837</v>
      </c>
      <c r="C105" s="37">
        <v>96</v>
      </c>
      <c r="D105" s="42">
        <v>6.0599999999999994E-2</v>
      </c>
      <c r="E105" s="43">
        <v>1397.8557448768063</v>
      </c>
      <c r="F105" s="38">
        <f t="shared" si="1"/>
        <v>765.72224494123645</v>
      </c>
      <c r="G105" s="46"/>
    </row>
    <row r="106" spans="1:7">
      <c r="A106" s="40">
        <v>41640</v>
      </c>
      <c r="B106" s="45">
        <v>203583.6362555279</v>
      </c>
      <c r="C106" s="37">
        <v>97</v>
      </c>
      <c r="D106" s="42">
        <v>5.4699999999999999E-2</v>
      </c>
      <c r="E106" s="43">
        <v>1327.6020974961502</v>
      </c>
      <c r="F106" s="38">
        <f t="shared" si="1"/>
        <v>722.69327646044962</v>
      </c>
      <c r="G106" s="46"/>
    </row>
    <row r="107" spans="1:7">
      <c r="A107" s="40">
        <v>41671</v>
      </c>
      <c r="B107" s="45">
        <v>203184.03623329653</v>
      </c>
      <c r="C107" s="37">
        <v>98</v>
      </c>
      <c r="D107" s="42">
        <v>5.45E-2</v>
      </c>
      <c r="E107" s="43">
        <v>1325.2597867012346</v>
      </c>
      <c r="F107" s="38">
        <f t="shared" si="1"/>
        <v>716.9094095485458</v>
      </c>
      <c r="G107" s="46"/>
    </row>
    <row r="108" spans="1:7">
      <c r="A108" s="40">
        <v>41699</v>
      </c>
      <c r="B108" s="45">
        <v>202781.57061115486</v>
      </c>
      <c r="C108" s="37">
        <v>99</v>
      </c>
      <c r="D108" s="42">
        <v>5.5099999999999996E-2</v>
      </c>
      <c r="E108" s="43">
        <v>1332.2725807601298</v>
      </c>
      <c r="F108" s="38">
        <f t="shared" si="1"/>
        <v>716.19869695899934</v>
      </c>
      <c r="G108" s="46"/>
    </row>
    <row r="109" spans="1:7">
      <c r="A109" s="40">
        <v>41730</v>
      </c>
      <c r="B109" s="45">
        <v>202380.40340878427</v>
      </c>
      <c r="C109" s="37">
        <v>100</v>
      </c>
      <c r="D109" s="42">
        <v>5.67E-2</v>
      </c>
      <c r="E109" s="43">
        <v>1351.0114125782359</v>
      </c>
      <c r="F109" s="38">
        <f t="shared" si="1"/>
        <v>721.73311199367515</v>
      </c>
      <c r="G109" s="46"/>
    </row>
    <row r="110" spans="1:7">
      <c r="A110" s="40">
        <v>41760</v>
      </c>
      <c r="B110" s="45">
        <v>201985.63940231255</v>
      </c>
      <c r="C110" s="37">
        <v>101</v>
      </c>
      <c r="D110" s="42">
        <v>5.6399999999999999E-2</v>
      </c>
      <c r="E110" s="43">
        <v>1347.4978966869276</v>
      </c>
      <c r="F110" s="38">
        <f t="shared" si="1"/>
        <v>715.35708840882546</v>
      </c>
      <c r="G110" s="46"/>
    </row>
    <row r="111" spans="1:7">
      <c r="A111" s="40">
        <v>41791</v>
      </c>
      <c r="B111" s="45">
        <v>201587.47401081648</v>
      </c>
      <c r="C111" s="37">
        <v>102</v>
      </c>
      <c r="D111" s="42">
        <v>5.4800000000000001E-2</v>
      </c>
      <c r="E111" s="43">
        <v>1328.8930879340871</v>
      </c>
      <c r="F111" s="38">
        <f t="shared" si="1"/>
        <v>701.07100772938134</v>
      </c>
      <c r="G111" s="46"/>
    </row>
    <row r="112" spans="1:7">
      <c r="A112" s="40">
        <v>41821</v>
      </c>
      <c r="B112" s="45">
        <v>201179.16372086512</v>
      </c>
      <c r="C112" s="37">
        <v>103</v>
      </c>
      <c r="D112" s="42">
        <v>5.1799999999999999E-2</v>
      </c>
      <c r="E112" s="43">
        <v>1294.4729920558023</v>
      </c>
      <c r="F112" s="38">
        <f t="shared" si="1"/>
        <v>678.64418928214911</v>
      </c>
      <c r="G112" s="46"/>
    </row>
    <row r="113" spans="1:7">
      <c r="A113" s="40">
        <v>41852</v>
      </c>
      <c r="B113" s="45">
        <v>200753.11411887105</v>
      </c>
      <c r="C113" s="37">
        <v>104</v>
      </c>
      <c r="D113" s="42">
        <v>5.0599999999999999E-2</v>
      </c>
      <c r="E113" s="43">
        <v>1280.8790543850721</v>
      </c>
      <c r="F113" s="38">
        <f t="shared" si="1"/>
        <v>667.32046109550322</v>
      </c>
      <c r="G113" s="46"/>
    </row>
    <row r="114" spans="1:7">
      <c r="A114" s="40">
        <v>41883</v>
      </c>
      <c r="B114" s="45">
        <v>200318.74402902054</v>
      </c>
      <c r="C114" s="37">
        <v>105</v>
      </c>
      <c r="D114" s="42">
        <v>5.0799999999999998E-2</v>
      </c>
      <c r="E114" s="43">
        <v>1283.1324833272179</v>
      </c>
      <c r="F114" s="38">
        <f t="shared" si="1"/>
        <v>664.31642904049261</v>
      </c>
      <c r="G114" s="46"/>
    </row>
    <row r="115" spans="1:7">
      <c r="A115" s="40">
        <v>41913</v>
      </c>
      <c r="B115" s="45">
        <v>199883.62756208284</v>
      </c>
      <c r="C115" s="37">
        <v>106</v>
      </c>
      <c r="D115" s="42">
        <v>5.3099999999999994E-2</v>
      </c>
      <c r="E115" s="43">
        <v>1309.1167129637327</v>
      </c>
      <c r="F115" s="38">
        <f t="shared" si="1"/>
        <v>673.53324492169179</v>
      </c>
      <c r="G115" s="46"/>
    </row>
    <row r="116" spans="1:7">
      <c r="A116" s="40">
        <v>41944</v>
      </c>
      <c r="B116" s="45">
        <v>199458.99590108133</v>
      </c>
      <c r="C116" s="37">
        <v>107</v>
      </c>
      <c r="D116" s="42">
        <v>5.2600000000000001E-2</v>
      </c>
      <c r="E116" s="43">
        <v>1303.4619572165241</v>
      </c>
      <c r="F116" s="38">
        <f t="shared" si="1"/>
        <v>666.43255811989627</v>
      </c>
      <c r="G116" s="46"/>
    </row>
    <row r="117" spans="1:7">
      <c r="A117" s="40">
        <v>41974</v>
      </c>
      <c r="B117" s="45">
        <v>199029.82920923122</v>
      </c>
      <c r="C117" s="37">
        <v>108</v>
      </c>
      <c r="D117" s="42">
        <v>0.05</v>
      </c>
      <c r="E117" s="43">
        <v>1274.3554695488142</v>
      </c>
      <c r="F117" s="38">
        <f t="shared" si="1"/>
        <v>647.47888342943054</v>
      </c>
      <c r="G117" s="46"/>
    </row>
    <row r="118" spans="1:7">
      <c r="A118" s="40">
        <v>42005</v>
      </c>
      <c r="B118" s="45">
        <v>198584.76469472086</v>
      </c>
      <c r="C118" s="37">
        <v>109</v>
      </c>
      <c r="D118" s="42">
        <v>4.4199999999999996E-2</v>
      </c>
      <c r="E118" s="43">
        <v>1210.8943636156173</v>
      </c>
      <c r="F118" s="38">
        <f t="shared" si="1"/>
        <v>611.39017537455049</v>
      </c>
      <c r="G118" s="46"/>
    </row>
    <row r="119" spans="1:7">
      <c r="A119" s="40">
        <v>42036</v>
      </c>
      <c r="B119" s="45">
        <v>198105.32421439746</v>
      </c>
      <c r="C119" s="37">
        <v>110</v>
      </c>
      <c r="D119" s="42">
        <v>4.3299999999999998E-2</v>
      </c>
      <c r="E119" s="43">
        <v>1201.2369512494781</v>
      </c>
      <c r="F119" s="38">
        <f t="shared" si="1"/>
        <v>602.72340610153117</v>
      </c>
      <c r="G119" s="46"/>
    </row>
    <row r="120" spans="1:7">
      <c r="A120" s="40">
        <v>42064</v>
      </c>
      <c r="B120" s="45">
        <v>197618.9173080216</v>
      </c>
      <c r="C120" s="37">
        <v>111</v>
      </c>
      <c r="D120" s="42">
        <v>4.2300000000000004E-2</v>
      </c>
      <c r="E120" s="43">
        <v>1190.5917560654311</v>
      </c>
      <c r="F120" s="38">
        <f t="shared" si="1"/>
        <v>593.64856354854408</v>
      </c>
      <c r="G120" s="46"/>
    </row>
    <row r="121" spans="1:7">
      <c r="A121" s="40">
        <v>42095</v>
      </c>
      <c r="B121" s="45">
        <v>197124.93223546696</v>
      </c>
      <c r="C121" s="37">
        <v>112</v>
      </c>
      <c r="D121" s="42">
        <v>4.1200000000000001E-2</v>
      </c>
      <c r="E121" s="43">
        <v>1178.9815598935998</v>
      </c>
      <c r="F121" s="38">
        <f t="shared" si="1"/>
        <v>584.18545374349412</v>
      </c>
      <c r="G121" s="46"/>
    </row>
    <row r="122" spans="1:7">
      <c r="A122" s="40">
        <v>42125</v>
      </c>
      <c r="B122" s="45">
        <v>196622.74627624845</v>
      </c>
      <c r="C122" s="37">
        <v>113</v>
      </c>
      <c r="D122" s="42">
        <v>4.0899999999999999E-2</v>
      </c>
      <c r="E122" s="43">
        <v>1175.8367739082921</v>
      </c>
      <c r="F122" s="38">
        <f t="shared" si="1"/>
        <v>578.98583791571173</v>
      </c>
      <c r="G122" s="46"/>
    </row>
    <row r="123" spans="1:7">
      <c r="A123" s="40">
        <v>42156</v>
      </c>
      <c r="B123" s="45">
        <v>196117.06536256504</v>
      </c>
      <c r="C123" s="37">
        <v>114</v>
      </c>
      <c r="D123" s="42">
        <v>4.0399999999999998E-2</v>
      </c>
      <c r="E123" s="43">
        <v>1170.623608348058</v>
      </c>
      <c r="F123" s="38">
        <f t="shared" si="1"/>
        <v>572.81628589145339</v>
      </c>
      <c r="G123" s="46"/>
    </row>
    <row r="124" spans="1:7">
      <c r="A124" s="40">
        <v>42186</v>
      </c>
      <c r="B124" s="45">
        <v>195606.70254093764</v>
      </c>
      <c r="C124" s="37">
        <v>115</v>
      </c>
      <c r="D124" s="42">
        <v>3.9599999999999996E-2</v>
      </c>
      <c r="E124" s="43">
        <v>1162.337928269606</v>
      </c>
      <c r="F124" s="38">
        <f t="shared" si="1"/>
        <v>565.20717224116027</v>
      </c>
      <c r="G124" s="46"/>
    </row>
    <row r="125" spans="1:7">
      <c r="A125" s="40">
        <v>42217</v>
      </c>
      <c r="B125" s="45">
        <v>195089.86673105313</v>
      </c>
      <c r="C125" s="37">
        <v>116</v>
      </c>
      <c r="D125" s="42">
        <v>3.9300000000000002E-2</v>
      </c>
      <c r="E125" s="43">
        <v>1159.2500054359703</v>
      </c>
      <c r="F125" s="38">
        <f t="shared" si="1"/>
        <v>560.18250004351376</v>
      </c>
      <c r="G125" s="46"/>
    </row>
    <row r="126" spans="1:7">
      <c r="A126" s="40">
        <v>42248</v>
      </c>
      <c r="B126" s="45">
        <v>194569.53603916135</v>
      </c>
      <c r="C126" s="37">
        <v>117</v>
      </c>
      <c r="D126" s="42">
        <v>3.9599999999999996E-2</v>
      </c>
      <c r="E126" s="43">
        <v>1162.3272391356597</v>
      </c>
      <c r="F126" s="38">
        <f t="shared" si="1"/>
        <v>558.15911656944866</v>
      </c>
      <c r="G126" s="46"/>
    </row>
    <row r="127" spans="1:7">
      <c r="A127" s="40">
        <v>42278</v>
      </c>
      <c r="B127" s="45">
        <v>194049.28826895493</v>
      </c>
      <c r="C127" s="37">
        <v>118</v>
      </c>
      <c r="D127" s="42">
        <v>4.0099999999999997E-2</v>
      </c>
      <c r="E127" s="43">
        <v>1167.4483578731374</v>
      </c>
      <c r="F127" s="38">
        <f t="shared" si="1"/>
        <v>557.11449968972863</v>
      </c>
      <c r="G127" s="46"/>
    </row>
    <row r="128" spans="1:7">
      <c r="A128" s="40">
        <v>42309</v>
      </c>
      <c r="B128" s="45">
        <v>193530.28794938055</v>
      </c>
      <c r="C128" s="37">
        <v>119</v>
      </c>
      <c r="D128" s="42">
        <v>3.9699999999999999E-2</v>
      </c>
      <c r="E128" s="43">
        <v>1163.3646935820641</v>
      </c>
      <c r="F128" s="38">
        <f t="shared" si="1"/>
        <v>551.69600446880315</v>
      </c>
      <c r="G128" s="46"/>
    </row>
    <row r="129" spans="1:7">
      <c r="A129" s="40">
        <v>42339</v>
      </c>
      <c r="B129" s="45">
        <v>193007.18595843102</v>
      </c>
      <c r="C129" s="37">
        <v>120</v>
      </c>
      <c r="D129" s="42">
        <v>3.8699999999999998E-2</v>
      </c>
      <c r="E129" s="43">
        <v>1153.2265636610432</v>
      </c>
      <c r="F129" s="38">
        <f t="shared" si="1"/>
        <v>543.4702467190582</v>
      </c>
      <c r="G129" s="46"/>
    </row>
    <row r="130" spans="1:7">
      <c r="A130" s="40">
        <v>42370</v>
      </c>
      <c r="B130" s="45">
        <v>192476.40756948592</v>
      </c>
      <c r="C130" s="37">
        <v>121</v>
      </c>
      <c r="D130" s="42">
        <v>3.6600000000000001E-2</v>
      </c>
      <c r="E130" s="43">
        <v>1132.1753490784265</v>
      </c>
      <c r="F130" s="38">
        <f t="shared" si="1"/>
        <v>530.21499545779886</v>
      </c>
      <c r="G130" s="46"/>
    </row>
    <row r="131" spans="1:7">
      <c r="A131" s="40">
        <v>42401</v>
      </c>
      <c r="B131" s="45">
        <v>191931.28526349441</v>
      </c>
      <c r="C131" s="37">
        <v>122</v>
      </c>
      <c r="D131" s="42">
        <v>3.6000000000000004E-2</v>
      </c>
      <c r="E131" s="43">
        <v>1126.2229493143536</v>
      </c>
      <c r="F131" s="38">
        <f t="shared" si="1"/>
        <v>524.13101617027428</v>
      </c>
      <c r="G131" s="46"/>
    </row>
    <row r="132" spans="1:7">
      <c r="A132" s="40">
        <v>42430</v>
      </c>
      <c r="B132" s="45">
        <v>191380.85616997053</v>
      </c>
      <c r="C132" s="37">
        <v>123</v>
      </c>
      <c r="D132" s="42">
        <v>3.5299999999999998E-2</v>
      </c>
      <c r="E132" s="43">
        <v>1119.3263369310646</v>
      </c>
      <c r="F132" s="38">
        <f t="shared" si="1"/>
        <v>517.66569550577481</v>
      </c>
      <c r="G132" s="46"/>
    </row>
    <row r="133" spans="1:7">
      <c r="A133" s="40">
        <v>42461</v>
      </c>
      <c r="B133" s="45">
        <v>190824.50851827281</v>
      </c>
      <c r="C133" s="37">
        <v>124</v>
      </c>
      <c r="D133" s="42">
        <v>3.4000000000000002E-2</v>
      </c>
      <c r="E133" s="43">
        <v>1106.6297062029744</v>
      </c>
      <c r="F133" s="38">
        <f t="shared" si="1"/>
        <v>508.59509103218033</v>
      </c>
      <c r="G133" s="46"/>
    </row>
    <row r="134" spans="1:7">
      <c r="A134" s="40">
        <v>42491</v>
      </c>
      <c r="B134" s="45">
        <v>190258.54825287161</v>
      </c>
      <c r="C134" s="37">
        <v>125</v>
      </c>
      <c r="D134" s="42">
        <v>3.3799999999999997E-2</v>
      </c>
      <c r="E134" s="43">
        <v>1104.6910148525453</v>
      </c>
      <c r="F134" s="38">
        <f t="shared" si="1"/>
        <v>504.53097885193336</v>
      </c>
      <c r="G134" s="46"/>
    </row>
    <row r="135" spans="1:7">
      <c r="A135" s="40">
        <v>42522</v>
      </c>
      <c r="B135" s="45">
        <v>189689.75214893132</v>
      </c>
      <c r="C135" s="37">
        <v>126</v>
      </c>
      <c r="D135" s="42">
        <v>3.3700000000000001E-2</v>
      </c>
      <c r="E135" s="43">
        <v>1103.7260014201988</v>
      </c>
      <c r="F135" s="38">
        <f t="shared" si="1"/>
        <v>500.93971672184711</v>
      </c>
      <c r="G135" s="46"/>
    </row>
    <row r="136" spans="1:7">
      <c r="A136" s="40">
        <v>42552</v>
      </c>
      <c r="B136" s="45">
        <v>189118.73820146269</v>
      </c>
      <c r="C136" s="37">
        <v>127</v>
      </c>
      <c r="D136" s="42">
        <v>3.3700000000000001E-2</v>
      </c>
      <c r="E136" s="43">
        <v>1103.7260014201991</v>
      </c>
      <c r="F136" s="38">
        <f t="shared" si="1"/>
        <v>497.80888299599565</v>
      </c>
      <c r="G136" s="46"/>
    </row>
    <row r="137" spans="1:7">
      <c r="A137" s="40">
        <v>42583</v>
      </c>
      <c r="B137" s="45">
        <v>188546.12065649161</v>
      </c>
      <c r="C137" s="37">
        <v>128</v>
      </c>
      <c r="D137" s="42">
        <v>3.3799999999999997E-2</v>
      </c>
      <c r="E137" s="43">
        <v>1104.6838174455243</v>
      </c>
      <c r="F137" s="38">
        <f t="shared" si="1"/>
        <v>495.12691649175508</v>
      </c>
      <c r="G137" s="46"/>
    </row>
    <row r="138" spans="1:7">
      <c r="A138" s="40">
        <v>42614</v>
      </c>
      <c r="B138" s="45">
        <v>187972.50841222855</v>
      </c>
      <c r="C138" s="37">
        <v>129</v>
      </c>
      <c r="D138" s="42">
        <v>3.3799999999999997E-2</v>
      </c>
      <c r="E138" s="43">
        <v>1104.6838174455245</v>
      </c>
      <c r="F138" s="38">
        <f t="shared" ref="F138:F201" si="2">E138/(POWER(1+$G$7/12,C138))</f>
        <v>492.03241230894935</v>
      </c>
      <c r="G138" s="46"/>
    </row>
    <row r="139" spans="1:7" s="6" customFormat="1">
      <c r="A139" s="40">
        <v>42644</v>
      </c>
      <c r="B139" s="45"/>
      <c r="C139" s="37">
        <v>130</v>
      </c>
      <c r="D139" s="42"/>
      <c r="E139" s="43">
        <v>1104.6838174455245</v>
      </c>
      <c r="F139" s="38">
        <f t="shared" si="2"/>
        <v>488.95724853325623</v>
      </c>
      <c r="G139" s="38"/>
    </row>
    <row r="140" spans="1:7">
      <c r="A140" s="40">
        <v>42675</v>
      </c>
      <c r="B140" s="45"/>
      <c r="C140" s="37">
        <v>131</v>
      </c>
      <c r="D140" s="42"/>
      <c r="E140" s="43">
        <v>1104.6838174455245</v>
      </c>
      <c r="F140" s="38">
        <f t="shared" si="2"/>
        <v>485.90130428865649</v>
      </c>
      <c r="G140" s="46"/>
    </row>
    <row r="141" spans="1:7">
      <c r="A141" s="40">
        <v>42705</v>
      </c>
      <c r="B141" s="45"/>
      <c r="C141" s="37">
        <v>132</v>
      </c>
      <c r="D141" s="42"/>
      <c r="E141" s="43">
        <v>1104.6838174455245</v>
      </c>
      <c r="F141" s="38">
        <f t="shared" si="2"/>
        <v>482.8644594545965</v>
      </c>
      <c r="G141" s="46"/>
    </row>
    <row r="142" spans="1:7">
      <c r="A142" s="40">
        <v>42736</v>
      </c>
      <c r="B142" s="45"/>
      <c r="C142" s="37">
        <v>133</v>
      </c>
      <c r="D142" s="42"/>
      <c r="E142" s="43">
        <v>1104.6838174455245</v>
      </c>
      <c r="F142" s="38">
        <f t="shared" si="2"/>
        <v>479.84659466126658</v>
      </c>
      <c r="G142" s="46"/>
    </row>
    <row r="143" spans="1:7">
      <c r="A143" s="40">
        <v>42767</v>
      </c>
      <c r="B143" s="45"/>
      <c r="C143" s="37">
        <v>134</v>
      </c>
      <c r="D143" s="42"/>
      <c r="E143" s="43">
        <v>1104.6838174455245</v>
      </c>
      <c r="F143" s="38">
        <f t="shared" si="2"/>
        <v>476.84759128490867</v>
      </c>
      <c r="G143" s="46"/>
    </row>
    <row r="144" spans="1:7">
      <c r="A144" s="40">
        <v>42795</v>
      </c>
      <c r="B144" s="45"/>
      <c r="C144" s="37">
        <v>135</v>
      </c>
      <c r="D144" s="42"/>
      <c r="E144" s="43">
        <v>1104.6838174455245</v>
      </c>
      <c r="F144" s="38">
        <f t="shared" si="2"/>
        <v>473.8673314431544</v>
      </c>
      <c r="G144" s="46"/>
    </row>
    <row r="145" spans="1:7">
      <c r="A145" s="40">
        <v>42826</v>
      </c>
      <c r="B145" s="45"/>
      <c r="C145" s="37">
        <v>136</v>
      </c>
      <c r="D145" s="42"/>
      <c r="E145" s="43">
        <v>1104.6838174455245</v>
      </c>
      <c r="F145" s="38">
        <f t="shared" si="2"/>
        <v>470.90569799039042</v>
      </c>
      <c r="G145" s="46"/>
    </row>
    <row r="146" spans="1:7">
      <c r="A146" s="40">
        <v>42856</v>
      </c>
      <c r="B146" s="45"/>
      <c r="C146" s="37">
        <v>137</v>
      </c>
      <c r="D146" s="42"/>
      <c r="E146" s="43">
        <v>1104.6838174455245</v>
      </c>
      <c r="F146" s="38">
        <f t="shared" si="2"/>
        <v>467.96257451315438</v>
      </c>
      <c r="G146" s="46"/>
    </row>
    <row r="147" spans="1:7">
      <c r="A147" s="40">
        <v>42887</v>
      </c>
      <c r="B147" s="45"/>
      <c r="C147" s="37">
        <v>138</v>
      </c>
      <c r="D147" s="42"/>
      <c r="E147" s="43">
        <v>1104.6838174455245</v>
      </c>
      <c r="F147" s="38">
        <f t="shared" si="2"/>
        <v>465.03784532555909</v>
      </c>
      <c r="G147" s="46"/>
    </row>
    <row r="148" spans="1:7">
      <c r="A148" s="40">
        <v>42917</v>
      </c>
      <c r="B148" s="45"/>
      <c r="C148" s="37">
        <v>139</v>
      </c>
      <c r="D148" s="42"/>
      <c r="E148" s="43">
        <v>1104.6838174455245</v>
      </c>
      <c r="F148" s="38">
        <f t="shared" si="2"/>
        <v>462.13139546474463</v>
      </c>
      <c r="G148" s="46"/>
    </row>
    <row r="149" spans="1:7">
      <c r="A149" s="40">
        <v>42948</v>
      </c>
      <c r="B149" s="45"/>
      <c r="C149" s="37">
        <v>140</v>
      </c>
      <c r="D149" s="42"/>
      <c r="E149" s="43">
        <v>1104.6838174455245</v>
      </c>
      <c r="F149" s="38">
        <f t="shared" si="2"/>
        <v>459.24311068636018</v>
      </c>
      <c r="G149" s="46"/>
    </row>
    <row r="150" spans="1:7">
      <c r="A150" s="40">
        <v>42979</v>
      </c>
      <c r="B150" s="45"/>
      <c r="C150" s="37">
        <v>141</v>
      </c>
      <c r="D150" s="42"/>
      <c r="E150" s="43">
        <v>1104.6838174455245</v>
      </c>
      <c r="F150" s="38">
        <f t="shared" si="2"/>
        <v>456.3728774600732</v>
      </c>
      <c r="G150" s="46"/>
    </row>
    <row r="151" spans="1:7">
      <c r="A151" s="40">
        <v>43009</v>
      </c>
      <c r="B151" s="45"/>
      <c r="C151" s="37">
        <v>142</v>
      </c>
      <c r="D151" s="42"/>
      <c r="E151" s="43">
        <v>1104.6838174455245</v>
      </c>
      <c r="F151" s="38">
        <f t="shared" si="2"/>
        <v>453.52058296510637</v>
      </c>
      <c r="G151" s="46"/>
    </row>
    <row r="152" spans="1:7">
      <c r="A152" s="40">
        <v>43040</v>
      </c>
      <c r="B152" s="45"/>
      <c r="C152" s="37">
        <v>143</v>
      </c>
      <c r="D152" s="42"/>
      <c r="E152" s="43">
        <v>1104.6838174455245</v>
      </c>
      <c r="F152" s="38">
        <f t="shared" si="2"/>
        <v>450.68611508580364</v>
      </c>
      <c r="G152" s="46"/>
    </row>
    <row r="153" spans="1:7">
      <c r="A153" s="40">
        <v>43070</v>
      </c>
      <c r="B153" s="45"/>
      <c r="C153" s="37">
        <v>144</v>
      </c>
      <c r="D153" s="42"/>
      <c r="E153" s="43">
        <v>1104.6838174455245</v>
      </c>
      <c r="F153" s="38">
        <f t="shared" si="2"/>
        <v>447.86936240722315</v>
      </c>
      <c r="G153" s="46"/>
    </row>
    <row r="154" spans="1:7" s="14" customFormat="1">
      <c r="A154" s="40">
        <v>43101</v>
      </c>
      <c r="B154" s="45"/>
      <c r="C154" s="37">
        <v>145</v>
      </c>
      <c r="D154" s="42"/>
      <c r="E154" s="43">
        <v>1104.6838174455245</v>
      </c>
      <c r="F154" s="38">
        <f t="shared" si="2"/>
        <v>445.070214210757</v>
      </c>
      <c r="G154" s="47"/>
    </row>
    <row r="155" spans="1:7" s="14" customFormat="1">
      <c r="A155" s="40">
        <v>43132</v>
      </c>
      <c r="B155" s="45"/>
      <c r="C155" s="37">
        <v>146</v>
      </c>
      <c r="D155" s="42"/>
      <c r="E155" s="43">
        <v>1104.6838174455245</v>
      </c>
      <c r="F155" s="38">
        <f t="shared" si="2"/>
        <v>442.28856046978046</v>
      </c>
      <c r="G155" s="47"/>
    </row>
    <row r="156" spans="1:7" s="14" customFormat="1">
      <c r="A156" s="40">
        <v>43160</v>
      </c>
      <c r="B156" s="45"/>
      <c r="C156" s="37">
        <v>147</v>
      </c>
      <c r="D156" s="42"/>
      <c r="E156" s="43">
        <v>1104.6838174455245</v>
      </c>
      <c r="F156" s="38">
        <f t="shared" si="2"/>
        <v>439.52429184532633</v>
      </c>
      <c r="G156" s="47"/>
    </row>
    <row r="157" spans="1:7" s="14" customFormat="1">
      <c r="A157" s="40">
        <v>43191</v>
      </c>
      <c r="B157" s="45"/>
      <c r="C157" s="37">
        <v>148</v>
      </c>
      <c r="D157" s="42"/>
      <c r="E157" s="43">
        <v>1104.6838174455245</v>
      </c>
      <c r="F157" s="38">
        <f t="shared" si="2"/>
        <v>436.77729968178727</v>
      </c>
      <c r="G157" s="47"/>
    </row>
    <row r="158" spans="1:7" s="14" customFormat="1">
      <c r="A158" s="40">
        <v>43221</v>
      </c>
      <c r="B158" s="45"/>
      <c r="C158" s="37">
        <v>149</v>
      </c>
      <c r="D158" s="42"/>
      <c r="E158" s="43">
        <v>1104.6838174455245</v>
      </c>
      <c r="F158" s="38">
        <f t="shared" si="2"/>
        <v>434.04747600264494</v>
      </c>
      <c r="G158" s="47"/>
    </row>
    <row r="159" spans="1:7" s="14" customFormat="1">
      <c r="A159" s="40">
        <v>43252</v>
      </c>
      <c r="B159" s="45"/>
      <c r="C159" s="37">
        <v>150</v>
      </c>
      <c r="D159" s="42"/>
      <c r="E159" s="43">
        <v>1104.6838174455245</v>
      </c>
      <c r="F159" s="38">
        <f t="shared" si="2"/>
        <v>431.33471350622568</v>
      </c>
      <c r="G159" s="47"/>
    </row>
    <row r="160" spans="1:7" s="14" customFormat="1">
      <c r="A160" s="40">
        <v>43282</v>
      </c>
      <c r="B160" s="45"/>
      <c r="C160" s="37">
        <v>151</v>
      </c>
      <c r="D160" s="42"/>
      <c r="E160" s="43">
        <v>1104.6838174455245</v>
      </c>
      <c r="F160" s="38">
        <f t="shared" si="2"/>
        <v>428.63890556148311</v>
      </c>
      <c r="G160" s="47"/>
    </row>
    <row r="161" spans="1:7" s="14" customFormat="1">
      <c r="A161" s="40">
        <v>43313</v>
      </c>
      <c r="B161" s="45"/>
      <c r="C161" s="37">
        <v>152</v>
      </c>
      <c r="D161" s="42"/>
      <c r="E161" s="43">
        <v>1104.6838174455245</v>
      </c>
      <c r="F161" s="38">
        <f t="shared" si="2"/>
        <v>425.95994620380623</v>
      </c>
      <c r="G161" s="47"/>
    </row>
    <row r="162" spans="1:7" s="14" customFormat="1">
      <c r="A162" s="40">
        <v>43344</v>
      </c>
      <c r="B162" s="45"/>
      <c r="C162" s="37">
        <v>153</v>
      </c>
      <c r="D162" s="42"/>
      <c r="E162" s="43">
        <v>1104.6838174455245</v>
      </c>
      <c r="F162" s="38">
        <f t="shared" si="2"/>
        <v>423.29773013085446</v>
      </c>
      <c r="G162" s="47"/>
    </row>
    <row r="163" spans="1:7" s="14" customFormat="1">
      <c r="A163" s="40">
        <v>43374</v>
      </c>
      <c r="B163" s="45"/>
      <c r="C163" s="37">
        <v>154</v>
      </c>
      <c r="D163" s="42"/>
      <c r="E163" s="43">
        <v>1104.6838174455245</v>
      </c>
      <c r="F163" s="38">
        <f t="shared" si="2"/>
        <v>420.65215269841866</v>
      </c>
      <c r="G163" s="47"/>
    </row>
    <row r="164" spans="1:7" s="14" customFormat="1">
      <c r="A164" s="40">
        <v>43405</v>
      </c>
      <c r="B164" s="45"/>
      <c r="C164" s="37">
        <v>155</v>
      </c>
      <c r="D164" s="42"/>
      <c r="E164" s="43">
        <v>1104.6838174455245</v>
      </c>
      <c r="F164" s="38">
        <f t="shared" si="2"/>
        <v>418.02310991630759</v>
      </c>
      <c r="G164" s="47"/>
    </row>
    <row r="165" spans="1:7" s="14" customFormat="1">
      <c r="A165" s="40">
        <v>43435</v>
      </c>
      <c r="B165" s="45"/>
      <c r="C165" s="37">
        <v>156</v>
      </c>
      <c r="D165" s="42"/>
      <c r="E165" s="43">
        <v>1104.6838174455245</v>
      </c>
      <c r="F165" s="38">
        <f t="shared" si="2"/>
        <v>415.41049844426084</v>
      </c>
      <c r="G165" s="47"/>
    </row>
    <row r="166" spans="1:7" s="14" customFormat="1">
      <c r="A166" s="40">
        <v>43466</v>
      </c>
      <c r="B166" s="45"/>
      <c r="C166" s="37">
        <v>157</v>
      </c>
      <c r="D166" s="42"/>
      <c r="E166" s="43">
        <v>1104.6838174455245</v>
      </c>
      <c r="F166" s="38">
        <f t="shared" si="2"/>
        <v>412.81421558788617</v>
      </c>
      <c r="G166" s="47"/>
    </row>
    <row r="167" spans="1:7" s="14" customFormat="1">
      <c r="A167" s="40">
        <v>43497</v>
      </c>
      <c r="B167" s="45"/>
      <c r="C167" s="37">
        <v>158</v>
      </c>
      <c r="D167" s="42"/>
      <c r="E167" s="43">
        <v>1104.6838174455245</v>
      </c>
      <c r="F167" s="38">
        <f t="shared" si="2"/>
        <v>410.23415929462317</v>
      </c>
      <c r="G167" s="47"/>
    </row>
    <row r="168" spans="1:7" s="14" customFormat="1">
      <c r="A168" s="40">
        <v>43525</v>
      </c>
      <c r="B168" s="45"/>
      <c r="C168" s="37">
        <v>159</v>
      </c>
      <c r="D168" s="42"/>
      <c r="E168" s="43">
        <v>1104.6838174455245</v>
      </c>
      <c r="F168" s="38">
        <f t="shared" si="2"/>
        <v>407.67022814973228</v>
      </c>
      <c r="G168" s="47"/>
    </row>
    <row r="169" spans="1:7" s="14" customFormat="1">
      <c r="A169" s="40">
        <v>43556</v>
      </c>
      <c r="B169" s="45"/>
      <c r="C169" s="37">
        <v>160</v>
      </c>
      <c r="D169" s="42"/>
      <c r="E169" s="43">
        <v>1104.6838174455245</v>
      </c>
      <c r="F169" s="38">
        <f t="shared" si="2"/>
        <v>405.12232137230768</v>
      </c>
      <c r="G169" s="47"/>
    </row>
    <row r="170" spans="1:7" s="14" customFormat="1">
      <c r="A170" s="40">
        <v>43586</v>
      </c>
      <c r="B170" s="45"/>
      <c r="C170" s="37">
        <v>161</v>
      </c>
      <c r="D170" s="42"/>
      <c r="E170" s="43">
        <v>1104.6838174455245</v>
      </c>
      <c r="F170" s="38">
        <f t="shared" si="2"/>
        <v>402.5903388113162</v>
      </c>
      <c r="G170" s="47"/>
    </row>
    <row r="171" spans="1:7" s="14" customFormat="1">
      <c r="A171" s="40">
        <v>43617</v>
      </c>
      <c r="B171" s="45"/>
      <c r="C171" s="37">
        <v>162</v>
      </c>
      <c r="D171" s="42"/>
      <c r="E171" s="43">
        <v>1104.6838174455245</v>
      </c>
      <c r="F171" s="38">
        <f t="shared" si="2"/>
        <v>400.07418094166098</v>
      </c>
      <c r="G171" s="47"/>
    </row>
    <row r="172" spans="1:7" s="14" customFormat="1">
      <c r="A172" s="40">
        <v>43647</v>
      </c>
      <c r="B172" s="45"/>
      <c r="C172" s="37">
        <v>163</v>
      </c>
      <c r="D172" s="42"/>
      <c r="E172" s="43">
        <v>1104.6838174455245</v>
      </c>
      <c r="F172" s="38">
        <f t="shared" si="2"/>
        <v>397.57374886026923</v>
      </c>
      <c r="G172" s="47"/>
    </row>
    <row r="173" spans="1:7" s="14" customFormat="1">
      <c r="A173" s="40">
        <v>43678</v>
      </c>
      <c r="B173" s="45"/>
      <c r="C173" s="37">
        <v>164</v>
      </c>
      <c r="D173" s="42"/>
      <c r="E173" s="43">
        <v>1104.6838174455245</v>
      </c>
      <c r="F173" s="38">
        <f t="shared" si="2"/>
        <v>395.0889442822043</v>
      </c>
      <c r="G173" s="47"/>
    </row>
    <row r="174" spans="1:7" s="14" customFormat="1">
      <c r="A174" s="40">
        <v>43709</v>
      </c>
      <c r="B174" s="45"/>
      <c r="C174" s="37">
        <v>165</v>
      </c>
      <c r="D174" s="42"/>
      <c r="E174" s="43">
        <v>1104.6838174455245</v>
      </c>
      <c r="F174" s="38">
        <f t="shared" si="2"/>
        <v>392.61966953680275</v>
      </c>
      <c r="G174" s="47"/>
    </row>
    <row r="175" spans="1:7" s="14" customFormat="1">
      <c r="A175" s="40">
        <v>43739</v>
      </c>
      <c r="B175" s="45"/>
      <c r="C175" s="37">
        <v>166</v>
      </c>
      <c r="D175" s="42"/>
      <c r="E175" s="43">
        <v>1104.6838174455245</v>
      </c>
      <c r="F175" s="38">
        <f t="shared" si="2"/>
        <v>390.16582756383525</v>
      </c>
      <c r="G175" s="47"/>
    </row>
    <row r="176" spans="1:7" s="14" customFormat="1">
      <c r="A176" s="40">
        <v>43770</v>
      </c>
      <c r="B176" s="45"/>
      <c r="C176" s="37">
        <v>167</v>
      </c>
      <c r="D176" s="42"/>
      <c r="E176" s="43">
        <v>1104.6838174455245</v>
      </c>
      <c r="F176" s="38">
        <f t="shared" si="2"/>
        <v>387.72732190969089</v>
      </c>
      <c r="G176" s="47"/>
    </row>
    <row r="177" spans="1:7" s="14" customFormat="1">
      <c r="A177" s="40">
        <v>43800</v>
      </c>
      <c r="B177" s="45"/>
      <c r="C177" s="37">
        <v>168</v>
      </c>
      <c r="D177" s="42"/>
      <c r="E177" s="43">
        <v>1104.6838174455245</v>
      </c>
      <c r="F177" s="38">
        <f t="shared" si="2"/>
        <v>385.3040567235866</v>
      </c>
      <c r="G177" s="47"/>
    </row>
    <row r="178" spans="1:7" s="14" customFormat="1">
      <c r="A178" s="40">
        <v>43831</v>
      </c>
      <c r="B178" s="45"/>
      <c r="C178" s="37">
        <v>169</v>
      </c>
      <c r="D178" s="42"/>
      <c r="E178" s="43">
        <v>1104.6838174455245</v>
      </c>
      <c r="F178" s="38">
        <f t="shared" si="2"/>
        <v>382.89593675379899</v>
      </c>
      <c r="G178" s="47"/>
    </row>
    <row r="179" spans="1:7" s="14" customFormat="1">
      <c r="A179" s="40">
        <v>43862</v>
      </c>
      <c r="B179" s="45"/>
      <c r="C179" s="37">
        <v>170</v>
      </c>
      <c r="D179" s="42"/>
      <c r="E179" s="43">
        <v>1104.6838174455245</v>
      </c>
      <c r="F179" s="38">
        <f t="shared" si="2"/>
        <v>380.50286734392029</v>
      </c>
      <c r="G179" s="47"/>
    </row>
    <row r="180" spans="1:7" s="14" customFormat="1">
      <c r="A180" s="40">
        <v>43891</v>
      </c>
      <c r="B180" s="45"/>
      <c r="C180" s="37">
        <v>171</v>
      </c>
      <c r="D180" s="42"/>
      <c r="E180" s="43">
        <v>1104.6838174455245</v>
      </c>
      <c r="F180" s="38">
        <f t="shared" si="2"/>
        <v>378.12475442913802</v>
      </c>
      <c r="G180" s="47"/>
    </row>
    <row r="181" spans="1:7" s="14" customFormat="1">
      <c r="A181" s="40">
        <v>43922</v>
      </c>
      <c r="B181" s="45"/>
      <c r="C181" s="37">
        <v>172</v>
      </c>
      <c r="D181" s="42"/>
      <c r="E181" s="43">
        <v>1104.6838174455245</v>
      </c>
      <c r="F181" s="38">
        <f t="shared" si="2"/>
        <v>375.76150453253729</v>
      </c>
      <c r="G181" s="47"/>
    </row>
    <row r="182" spans="1:7" s="14" customFormat="1">
      <c r="A182" s="40">
        <v>43952</v>
      </c>
      <c r="B182" s="45"/>
      <c r="C182" s="37">
        <v>173</v>
      </c>
      <c r="D182" s="42"/>
      <c r="E182" s="43">
        <v>1104.6838174455245</v>
      </c>
      <c r="F182" s="38">
        <f t="shared" si="2"/>
        <v>373.41302476142647</v>
      </c>
      <c r="G182" s="47"/>
    </row>
    <row r="183" spans="1:7" s="14" customFormat="1">
      <c r="A183" s="40">
        <v>43983</v>
      </c>
      <c r="B183" s="45"/>
      <c r="C183" s="37">
        <v>174</v>
      </c>
      <c r="D183" s="42"/>
      <c r="E183" s="43">
        <v>1104.6838174455245</v>
      </c>
      <c r="F183" s="38">
        <f t="shared" si="2"/>
        <v>371.07922280368609</v>
      </c>
      <c r="G183" s="47"/>
    </row>
    <row r="184" spans="1:7" s="14" customFormat="1">
      <c r="A184" s="40">
        <v>44013</v>
      </c>
      <c r="B184" s="45"/>
      <c r="C184" s="37">
        <v>175</v>
      </c>
      <c r="D184" s="42"/>
      <c r="E184" s="43">
        <v>1104.6838174455245</v>
      </c>
      <c r="F184" s="38">
        <f t="shared" si="2"/>
        <v>368.76000692414016</v>
      </c>
      <c r="G184" s="47"/>
    </row>
    <row r="185" spans="1:7" s="14" customFormat="1">
      <c r="A185" s="40">
        <v>44044</v>
      </c>
      <c r="B185" s="45"/>
      <c r="C185" s="37">
        <v>176</v>
      </c>
      <c r="D185" s="42"/>
      <c r="E185" s="43">
        <v>1104.6838174455245</v>
      </c>
      <c r="F185" s="38">
        <f t="shared" si="2"/>
        <v>366.45528596094999</v>
      </c>
      <c r="G185" s="47"/>
    </row>
    <row r="186" spans="1:7" s="14" customFormat="1">
      <c r="A186" s="40">
        <v>44075</v>
      </c>
      <c r="B186" s="45"/>
      <c r="C186" s="37">
        <v>177</v>
      </c>
      <c r="D186" s="42"/>
      <c r="E186" s="43">
        <v>1104.6838174455245</v>
      </c>
      <c r="F186" s="38">
        <f t="shared" si="2"/>
        <v>364.16496932203154</v>
      </c>
      <c r="G186" s="47"/>
    </row>
    <row r="187" spans="1:7" s="14" customFormat="1">
      <c r="A187" s="40">
        <v>44105</v>
      </c>
      <c r="B187" s="45"/>
      <c r="C187" s="37">
        <v>178</v>
      </c>
      <c r="D187" s="42"/>
      <c r="E187" s="43">
        <v>1104.6838174455245</v>
      </c>
      <c r="F187" s="38">
        <f t="shared" si="2"/>
        <v>361.88896698149404</v>
      </c>
      <c r="G187" s="47"/>
    </row>
    <row r="188" spans="1:7" s="14" customFormat="1">
      <c r="A188" s="40">
        <v>44136</v>
      </c>
      <c r="B188" s="45"/>
      <c r="C188" s="37">
        <v>179</v>
      </c>
      <c r="D188" s="42"/>
      <c r="E188" s="43">
        <v>1104.6838174455245</v>
      </c>
      <c r="F188" s="38">
        <f t="shared" si="2"/>
        <v>359.62718947610131</v>
      </c>
      <c r="G188" s="47"/>
    </row>
    <row r="189" spans="1:7" s="14" customFormat="1">
      <c r="A189" s="40">
        <v>44166</v>
      </c>
      <c r="B189" s="45"/>
      <c r="C189" s="37">
        <v>180</v>
      </c>
      <c r="D189" s="42"/>
      <c r="E189" s="43">
        <v>1104.6838174455245</v>
      </c>
      <c r="F189" s="38">
        <f t="shared" si="2"/>
        <v>357.37954790175553</v>
      </c>
      <c r="G189" s="47"/>
    </row>
    <row r="190" spans="1:7" s="14" customFormat="1">
      <c r="A190" s="40">
        <v>44197</v>
      </c>
      <c r="B190" s="45"/>
      <c r="C190" s="37">
        <v>181</v>
      </c>
      <c r="D190" s="42"/>
      <c r="E190" s="43">
        <v>1104.6838174455245</v>
      </c>
      <c r="F190" s="38">
        <f t="shared" si="2"/>
        <v>355.14595391000245</v>
      </c>
      <c r="G190" s="47"/>
    </row>
    <row r="191" spans="1:7" s="14" customFormat="1">
      <c r="A191" s="40">
        <v>44228</v>
      </c>
      <c r="B191" s="45"/>
      <c r="C191" s="37">
        <v>182</v>
      </c>
      <c r="D191" s="42"/>
      <c r="E191" s="43">
        <v>1104.6838174455245</v>
      </c>
      <c r="F191" s="38">
        <f t="shared" si="2"/>
        <v>352.92631970455852</v>
      </c>
      <c r="G191" s="47"/>
    </row>
    <row r="192" spans="1:7" s="14" customFormat="1">
      <c r="A192" s="40">
        <v>44256</v>
      </c>
      <c r="B192" s="45"/>
      <c r="C192" s="37">
        <v>183</v>
      </c>
      <c r="D192" s="42"/>
      <c r="E192" s="43">
        <v>1104.6838174455245</v>
      </c>
      <c r="F192" s="38">
        <f t="shared" si="2"/>
        <v>350.72055803786026</v>
      </c>
      <c r="G192" s="47"/>
    </row>
    <row r="193" spans="1:7" s="14" customFormat="1">
      <c r="A193" s="40">
        <v>44287</v>
      </c>
      <c r="B193" s="45"/>
      <c r="C193" s="37">
        <v>184</v>
      </c>
      <c r="D193" s="42"/>
      <c r="E193" s="43">
        <v>1104.6838174455245</v>
      </c>
      <c r="F193" s="38">
        <f t="shared" si="2"/>
        <v>348.52858220763449</v>
      </c>
      <c r="G193" s="47"/>
    </row>
    <row r="194" spans="1:7" s="14" customFormat="1">
      <c r="A194" s="40">
        <v>44317</v>
      </c>
      <c r="B194" s="45"/>
      <c r="C194" s="37">
        <v>185</v>
      </c>
      <c r="D194" s="42"/>
      <c r="E194" s="43">
        <v>1104.6838174455245</v>
      </c>
      <c r="F194" s="38">
        <f t="shared" si="2"/>
        <v>346.35030605349039</v>
      </c>
      <c r="G194" s="47"/>
    </row>
    <row r="195" spans="1:7" s="14" customFormat="1">
      <c r="A195" s="40">
        <v>44348</v>
      </c>
      <c r="B195" s="45"/>
      <c r="C195" s="37">
        <v>186</v>
      </c>
      <c r="D195" s="42"/>
      <c r="E195" s="43">
        <v>1104.6838174455245</v>
      </c>
      <c r="F195" s="38">
        <f t="shared" si="2"/>
        <v>344.18564395353275</v>
      </c>
      <c r="G195" s="47"/>
    </row>
    <row r="196" spans="1:7" s="14" customFormat="1">
      <c r="A196" s="40">
        <v>44378</v>
      </c>
      <c r="B196" s="45"/>
      <c r="C196" s="37">
        <v>187</v>
      </c>
      <c r="D196" s="42"/>
      <c r="E196" s="43">
        <v>1104.6838174455245</v>
      </c>
      <c r="F196" s="38">
        <f t="shared" si="2"/>
        <v>342.03451082099645</v>
      </c>
      <c r="G196" s="47"/>
    </row>
    <row r="197" spans="1:7" s="14" customFormat="1">
      <c r="A197" s="40">
        <v>44409</v>
      </c>
      <c r="B197" s="45"/>
      <c r="C197" s="37">
        <v>188</v>
      </c>
      <c r="D197" s="42"/>
      <c r="E197" s="43">
        <v>1104.6838174455245</v>
      </c>
      <c r="F197" s="38">
        <f t="shared" si="2"/>
        <v>339.89682210090211</v>
      </c>
      <c r="G197" s="47"/>
    </row>
    <row r="198" spans="1:7" s="14" customFormat="1">
      <c r="A198" s="40">
        <v>44440</v>
      </c>
      <c r="B198" s="45"/>
      <c r="C198" s="37">
        <v>189</v>
      </c>
      <c r="D198" s="42"/>
      <c r="E198" s="43">
        <v>1104.6838174455245</v>
      </c>
      <c r="F198" s="38">
        <f t="shared" si="2"/>
        <v>337.77249376673211</v>
      </c>
      <c r="G198" s="47"/>
    </row>
    <row r="199" spans="1:7" s="14" customFormat="1">
      <c r="A199" s="40">
        <v>44470</v>
      </c>
      <c r="B199" s="45"/>
      <c r="C199" s="37">
        <v>190</v>
      </c>
      <c r="D199" s="42"/>
      <c r="E199" s="43">
        <v>1104.6838174455245</v>
      </c>
      <c r="F199" s="38">
        <f t="shared" si="2"/>
        <v>335.66144231712809</v>
      </c>
      <c r="G199" s="47"/>
    </row>
    <row r="200" spans="1:7" s="14" customFormat="1">
      <c r="A200" s="40">
        <v>44501</v>
      </c>
      <c r="B200" s="45"/>
      <c r="C200" s="37">
        <v>191</v>
      </c>
      <c r="D200" s="42"/>
      <c r="E200" s="43">
        <v>1104.6838174455245</v>
      </c>
      <c r="F200" s="38">
        <f t="shared" si="2"/>
        <v>333.56358477260852</v>
      </c>
      <c r="G200" s="47"/>
    </row>
    <row r="201" spans="1:7" s="14" customFormat="1">
      <c r="A201" s="40">
        <v>44531</v>
      </c>
      <c r="B201" s="45"/>
      <c r="C201" s="37">
        <v>192</v>
      </c>
      <c r="D201" s="42"/>
      <c r="E201" s="43">
        <v>1104.6838174455245</v>
      </c>
      <c r="F201" s="38">
        <f t="shared" si="2"/>
        <v>331.47883867230695</v>
      </c>
      <c r="G201" s="47"/>
    </row>
    <row r="202" spans="1:7" s="14" customFormat="1">
      <c r="A202" s="40">
        <v>44562</v>
      </c>
      <c r="B202" s="45"/>
      <c r="C202" s="37">
        <v>193</v>
      </c>
      <c r="D202" s="42"/>
      <c r="E202" s="43">
        <v>1104.6838174455245</v>
      </c>
      <c r="F202" s="38">
        <f t="shared" ref="F202:F265" si="3">E202/(POWER(1+$G$7/12,C202))</f>
        <v>329.40712207073102</v>
      </c>
      <c r="G202" s="47"/>
    </row>
    <row r="203" spans="1:7" s="14" customFormat="1">
      <c r="A203" s="40">
        <v>44593</v>
      </c>
      <c r="B203" s="45"/>
      <c r="C203" s="37">
        <v>194</v>
      </c>
      <c r="D203" s="42"/>
      <c r="E203" s="43">
        <v>1104.6838174455245</v>
      </c>
      <c r="F203" s="38">
        <f t="shared" si="3"/>
        <v>327.34835353454122</v>
      </c>
      <c r="G203" s="47"/>
    </row>
    <row r="204" spans="1:7" s="14" customFormat="1">
      <c r="A204" s="40">
        <v>44621</v>
      </c>
      <c r="B204" s="45"/>
      <c r="C204" s="37">
        <v>195</v>
      </c>
      <c r="D204" s="42"/>
      <c r="E204" s="43">
        <v>1104.6838174455245</v>
      </c>
      <c r="F204" s="38">
        <f t="shared" si="3"/>
        <v>325.30245213935001</v>
      </c>
      <c r="G204" s="47"/>
    </row>
    <row r="205" spans="1:7" s="14" customFormat="1">
      <c r="A205" s="40">
        <v>44652</v>
      </c>
      <c r="B205" s="45"/>
      <c r="C205" s="37">
        <v>196</v>
      </c>
      <c r="D205" s="42"/>
      <c r="E205" s="43">
        <v>1104.6838174455245</v>
      </c>
      <c r="F205" s="38">
        <f t="shared" si="3"/>
        <v>323.26933746654072</v>
      </c>
      <c r="G205" s="47"/>
    </row>
    <row r="206" spans="1:7" s="14" customFormat="1">
      <c r="A206" s="40">
        <v>44682</v>
      </c>
      <c r="B206" s="45"/>
      <c r="C206" s="37">
        <v>197</v>
      </c>
      <c r="D206" s="42"/>
      <c r="E206" s="43">
        <v>1104.6838174455245</v>
      </c>
      <c r="F206" s="38">
        <f t="shared" si="3"/>
        <v>321.24892960010686</v>
      </c>
      <c r="G206" s="47"/>
    </row>
    <row r="207" spans="1:7" s="14" customFormat="1">
      <c r="A207" s="40">
        <v>44713</v>
      </c>
      <c r="B207" s="45"/>
      <c r="C207" s="37">
        <v>198</v>
      </c>
      <c r="D207" s="42"/>
      <c r="E207" s="43">
        <v>1104.6838174455245</v>
      </c>
      <c r="F207" s="38">
        <f t="shared" si="3"/>
        <v>319.24114912351064</v>
      </c>
      <c r="G207" s="47"/>
    </row>
    <row r="208" spans="1:7" s="14" customFormat="1">
      <c r="A208" s="40">
        <v>44743</v>
      </c>
      <c r="B208" s="45"/>
      <c r="C208" s="37">
        <v>199</v>
      </c>
      <c r="D208" s="42"/>
      <c r="E208" s="43">
        <v>1104.6838174455245</v>
      </c>
      <c r="F208" s="38">
        <f t="shared" si="3"/>
        <v>317.24591711656137</v>
      </c>
      <c r="G208" s="47"/>
    </row>
    <row r="209" spans="1:7" s="14" customFormat="1">
      <c r="A209" s="40">
        <v>44774</v>
      </c>
      <c r="B209" s="45"/>
      <c r="C209" s="37">
        <v>200</v>
      </c>
      <c r="D209" s="42"/>
      <c r="E209" s="43">
        <v>1104.6838174455245</v>
      </c>
      <c r="F209" s="38">
        <f t="shared" si="3"/>
        <v>315.2631551523134</v>
      </c>
      <c r="G209" s="47"/>
    </row>
    <row r="210" spans="1:7" s="14" customFormat="1">
      <c r="A210" s="40">
        <v>44805</v>
      </c>
      <c r="B210" s="45"/>
      <c r="C210" s="37">
        <v>201</v>
      </c>
      <c r="D210" s="42"/>
      <c r="E210" s="43">
        <v>1104.6838174455245</v>
      </c>
      <c r="F210" s="38">
        <f t="shared" si="3"/>
        <v>313.29278529398306</v>
      </c>
      <c r="G210" s="47"/>
    </row>
    <row r="211" spans="1:7" s="14" customFormat="1">
      <c r="A211" s="40">
        <v>44835</v>
      </c>
      <c r="B211" s="45"/>
      <c r="C211" s="37">
        <v>202</v>
      </c>
      <c r="D211" s="42"/>
      <c r="E211" s="43">
        <v>1104.6838174455245</v>
      </c>
      <c r="F211" s="38">
        <f t="shared" si="3"/>
        <v>311.33473009188566</v>
      </c>
      <c r="G211" s="47"/>
    </row>
    <row r="212" spans="1:7" s="14" customFormat="1">
      <c r="A212" s="40">
        <v>44866</v>
      </c>
      <c r="B212" s="45"/>
      <c r="C212" s="37">
        <v>203</v>
      </c>
      <c r="D212" s="42"/>
      <c r="E212" s="43">
        <v>1104.6838174455245</v>
      </c>
      <c r="F212" s="38">
        <f t="shared" si="3"/>
        <v>309.38891258039092</v>
      </c>
      <c r="G212" s="47"/>
    </row>
    <row r="213" spans="1:7" s="14" customFormat="1">
      <c r="A213" s="40">
        <v>44896</v>
      </c>
      <c r="B213" s="45"/>
      <c r="C213" s="37">
        <v>204</v>
      </c>
      <c r="D213" s="42"/>
      <c r="E213" s="43">
        <v>1104.6838174455245</v>
      </c>
      <c r="F213" s="38">
        <f t="shared" si="3"/>
        <v>307.45525627489758</v>
      </c>
      <c r="G213" s="47"/>
    </row>
    <row r="214" spans="1:7" s="14" customFormat="1">
      <c r="A214" s="40">
        <v>44927</v>
      </c>
      <c r="B214" s="45"/>
      <c r="C214" s="37">
        <v>205</v>
      </c>
      <c r="D214" s="42"/>
      <c r="E214" s="43">
        <v>1104.6838174455245</v>
      </c>
      <c r="F214" s="38">
        <f t="shared" si="3"/>
        <v>305.53368516882716</v>
      </c>
      <c r="G214" s="47"/>
    </row>
    <row r="215" spans="1:7" s="14" customFormat="1">
      <c r="A215" s="40">
        <v>44958</v>
      </c>
      <c r="B215" s="45"/>
      <c r="C215" s="37">
        <v>206</v>
      </c>
      <c r="D215" s="42"/>
      <c r="E215" s="43">
        <v>1104.6838174455245</v>
      </c>
      <c r="F215" s="38">
        <f t="shared" si="3"/>
        <v>303.62412373063631</v>
      </c>
      <c r="G215" s="47"/>
    </row>
    <row r="216" spans="1:7" s="14" customFormat="1">
      <c r="A216" s="40">
        <v>44986</v>
      </c>
      <c r="B216" s="45"/>
      <c r="C216" s="37">
        <v>207</v>
      </c>
      <c r="D216" s="42"/>
      <c r="E216" s="43">
        <v>1104.6838174455245</v>
      </c>
      <c r="F216" s="38">
        <f t="shared" si="3"/>
        <v>301.72649690084779</v>
      </c>
      <c r="G216" s="47"/>
    </row>
    <row r="217" spans="1:7" s="14" customFormat="1">
      <c r="A217" s="40">
        <v>45017</v>
      </c>
      <c r="B217" s="45"/>
      <c r="C217" s="37">
        <v>208</v>
      </c>
      <c r="D217" s="42"/>
      <c r="E217" s="43">
        <v>1104.6838174455245</v>
      </c>
      <c r="F217" s="38">
        <f t="shared" si="3"/>
        <v>299.84073008910036</v>
      </c>
      <c r="G217" s="47"/>
    </row>
    <row r="218" spans="1:7" s="14" customFormat="1">
      <c r="A218" s="40">
        <v>45047</v>
      </c>
      <c r="B218" s="45"/>
      <c r="C218" s="37">
        <v>209</v>
      </c>
      <c r="D218" s="42"/>
      <c r="E218" s="43">
        <v>1104.6838174455245</v>
      </c>
      <c r="F218" s="38">
        <f t="shared" si="3"/>
        <v>297.96674917121641</v>
      </c>
      <c r="G218" s="47"/>
    </row>
    <row r="219" spans="1:7" s="14" customFormat="1">
      <c r="A219" s="40">
        <v>45078</v>
      </c>
      <c r="B219" s="45"/>
      <c r="C219" s="37">
        <v>210</v>
      </c>
      <c r="D219" s="42"/>
      <c r="E219" s="43">
        <v>1104.6838174455245</v>
      </c>
      <c r="F219" s="38">
        <f t="shared" si="3"/>
        <v>296.10448048628876</v>
      </c>
      <c r="G219" s="47"/>
    </row>
    <row r="220" spans="1:7" s="14" customFormat="1">
      <c r="A220" s="40">
        <v>45108</v>
      </c>
      <c r="B220" s="45"/>
      <c r="C220" s="37">
        <v>211</v>
      </c>
      <c r="D220" s="42"/>
      <c r="E220" s="43">
        <v>1104.6838174455245</v>
      </c>
      <c r="F220" s="38">
        <f t="shared" si="3"/>
        <v>294.25385083378512</v>
      </c>
      <c r="G220" s="47"/>
    </row>
    <row r="221" spans="1:7" s="14" customFormat="1">
      <c r="A221" s="40">
        <v>45139</v>
      </c>
      <c r="B221" s="45"/>
      <c r="C221" s="37">
        <v>212</v>
      </c>
      <c r="D221" s="42"/>
      <c r="E221" s="43">
        <v>1104.6838174455245</v>
      </c>
      <c r="F221" s="38">
        <f t="shared" si="3"/>
        <v>292.41478747067055</v>
      </c>
      <c r="G221" s="47"/>
    </row>
    <row r="222" spans="1:7" s="14" customFormat="1">
      <c r="A222" s="40">
        <v>45170</v>
      </c>
      <c r="B222" s="45"/>
      <c r="C222" s="37">
        <v>213</v>
      </c>
      <c r="D222" s="42"/>
      <c r="E222" s="43">
        <v>1104.6838174455245</v>
      </c>
      <c r="F222" s="38">
        <f t="shared" si="3"/>
        <v>290.58721810854854</v>
      </c>
      <c r="G222" s="47"/>
    </row>
    <row r="223" spans="1:7" s="14" customFormat="1">
      <c r="A223" s="40">
        <v>45200</v>
      </c>
      <c r="B223" s="45"/>
      <c r="C223" s="37">
        <v>214</v>
      </c>
      <c r="D223" s="42"/>
      <c r="E223" s="43">
        <v>1104.6838174455245</v>
      </c>
      <c r="F223" s="38">
        <f t="shared" si="3"/>
        <v>288.77107091081933</v>
      </c>
      <c r="G223" s="47"/>
    </row>
    <row r="224" spans="1:7" s="14" customFormat="1">
      <c r="A224" s="40">
        <v>45231</v>
      </c>
      <c r="B224" s="45"/>
      <c r="C224" s="37">
        <v>215</v>
      </c>
      <c r="D224" s="42"/>
      <c r="E224" s="43">
        <v>1104.6838174455245</v>
      </c>
      <c r="F224" s="38">
        <f t="shared" si="3"/>
        <v>286.96627448985612</v>
      </c>
      <c r="G224" s="47"/>
    </row>
    <row r="225" spans="1:7" s="14" customFormat="1">
      <c r="A225" s="40">
        <v>45261</v>
      </c>
      <c r="B225" s="45"/>
      <c r="C225" s="37">
        <v>216</v>
      </c>
      <c r="D225" s="42"/>
      <c r="E225" s="43">
        <v>1104.6838174455245</v>
      </c>
      <c r="F225" s="38">
        <f t="shared" si="3"/>
        <v>285.17275790419939</v>
      </c>
      <c r="G225" s="47"/>
    </row>
    <row r="226" spans="1:7" s="14" customFormat="1">
      <c r="A226" s="40">
        <v>45292</v>
      </c>
      <c r="B226" s="45"/>
      <c r="C226" s="37">
        <v>217</v>
      </c>
      <c r="D226" s="42"/>
      <c r="E226" s="43">
        <v>1104.6838174455245</v>
      </c>
      <c r="F226" s="38">
        <f t="shared" si="3"/>
        <v>283.39045065576784</v>
      </c>
      <c r="G226" s="47"/>
    </row>
    <row r="227" spans="1:7" s="14" customFormat="1">
      <c r="A227" s="40">
        <v>45323</v>
      </c>
      <c r="B227" s="45"/>
      <c r="C227" s="37">
        <v>218</v>
      </c>
      <c r="D227" s="42"/>
      <c r="E227" s="43">
        <v>1104.6838174455245</v>
      </c>
      <c r="F227" s="38">
        <f t="shared" si="3"/>
        <v>281.61928268708789</v>
      </c>
      <c r="G227" s="47"/>
    </row>
    <row r="228" spans="1:7" s="14" customFormat="1">
      <c r="A228" s="40">
        <v>45352</v>
      </c>
      <c r="B228" s="45"/>
      <c r="C228" s="37">
        <v>219</v>
      </c>
      <c r="D228" s="42"/>
      <c r="E228" s="43">
        <v>1104.6838174455245</v>
      </c>
      <c r="F228" s="38">
        <f t="shared" si="3"/>
        <v>279.85918437853934</v>
      </c>
      <c r="G228" s="47"/>
    </row>
    <row r="229" spans="1:7" s="14" customFormat="1">
      <c r="A229" s="40">
        <v>45383</v>
      </c>
      <c r="B229" s="45"/>
      <c r="C229" s="37">
        <v>220</v>
      </c>
      <c r="D229" s="42"/>
      <c r="E229" s="43">
        <v>1104.6838174455245</v>
      </c>
      <c r="F229" s="38">
        <f t="shared" si="3"/>
        <v>278.11008654561954</v>
      </c>
      <c r="G229" s="47"/>
    </row>
    <row r="230" spans="1:7" s="14" customFormat="1">
      <c r="A230" s="40">
        <v>45413</v>
      </c>
      <c r="B230" s="45"/>
      <c r="C230" s="37">
        <v>221</v>
      </c>
      <c r="D230" s="42"/>
      <c r="E230" s="43">
        <v>1104.6838174455245</v>
      </c>
      <c r="F230" s="38">
        <f t="shared" si="3"/>
        <v>276.37192043622309</v>
      </c>
      <c r="G230" s="47"/>
    </row>
    <row r="231" spans="1:7" s="14" customFormat="1">
      <c r="A231" s="40">
        <v>45444</v>
      </c>
      <c r="B231" s="45"/>
      <c r="C231" s="37">
        <v>222</v>
      </c>
      <c r="D231" s="42"/>
      <c r="E231" s="43">
        <v>1104.6838174455245</v>
      </c>
      <c r="F231" s="38">
        <f t="shared" si="3"/>
        <v>274.64461772794021</v>
      </c>
      <c r="G231" s="47"/>
    </row>
    <row r="232" spans="1:7" s="14" customFormat="1">
      <c r="A232" s="40">
        <v>45474</v>
      </c>
      <c r="B232" s="45"/>
      <c r="C232" s="37">
        <v>223</v>
      </c>
      <c r="D232" s="42"/>
      <c r="E232" s="43">
        <v>1104.6838174455245</v>
      </c>
      <c r="F232" s="38">
        <f t="shared" si="3"/>
        <v>272.92811052537058</v>
      </c>
      <c r="G232" s="47"/>
    </row>
    <row r="233" spans="1:7" s="14" customFormat="1">
      <c r="A233" s="40">
        <v>45505</v>
      </c>
      <c r="B233" s="45"/>
      <c r="C233" s="37">
        <v>224</v>
      </c>
      <c r="D233" s="42"/>
      <c r="E233" s="43">
        <v>1104.6838174455245</v>
      </c>
      <c r="F233" s="38">
        <f t="shared" si="3"/>
        <v>271.22233135745472</v>
      </c>
      <c r="G233" s="47"/>
    </row>
    <row r="234" spans="1:7" s="14" customFormat="1">
      <c r="A234" s="40">
        <v>45536</v>
      </c>
      <c r="B234" s="45"/>
      <c r="C234" s="37">
        <v>225</v>
      </c>
      <c r="D234" s="42"/>
      <c r="E234" s="43">
        <v>1104.6838174455245</v>
      </c>
      <c r="F234" s="38">
        <f t="shared" si="3"/>
        <v>269.52721317482218</v>
      </c>
      <c r="G234" s="47"/>
    </row>
    <row r="235" spans="1:7" s="14" customFormat="1">
      <c r="A235" s="40">
        <v>45566</v>
      </c>
      <c r="B235" s="45"/>
      <c r="C235" s="37">
        <v>226</v>
      </c>
      <c r="D235" s="42"/>
      <c r="E235" s="43">
        <v>1104.6838174455245</v>
      </c>
      <c r="F235" s="38">
        <f t="shared" si="3"/>
        <v>267.8426893471555</v>
      </c>
      <c r="G235" s="47"/>
    </row>
    <row r="236" spans="1:7" s="14" customFormat="1">
      <c r="A236" s="40">
        <v>45597</v>
      </c>
      <c r="B236" s="45"/>
      <c r="C236" s="37">
        <v>227</v>
      </c>
      <c r="D236" s="42"/>
      <c r="E236" s="43">
        <v>1104.6838174455245</v>
      </c>
      <c r="F236" s="38">
        <f t="shared" si="3"/>
        <v>266.16869366057176</v>
      </c>
      <c r="G236" s="47"/>
    </row>
    <row r="237" spans="1:7" s="14" customFormat="1">
      <c r="A237" s="40">
        <v>45627</v>
      </c>
      <c r="B237" s="45"/>
      <c r="C237" s="37">
        <v>228</v>
      </c>
      <c r="D237" s="42"/>
      <c r="E237" s="43">
        <v>1104.6838174455245</v>
      </c>
      <c r="F237" s="38">
        <f t="shared" si="3"/>
        <v>264.50516031501934</v>
      </c>
      <c r="G237" s="47"/>
    </row>
    <row r="238" spans="1:7" s="14" customFormat="1">
      <c r="A238" s="40">
        <v>45658</v>
      </c>
      <c r="B238" s="45"/>
      <c r="C238" s="37">
        <v>229</v>
      </c>
      <c r="D238" s="42"/>
      <c r="E238" s="43">
        <v>1104.6838174455245</v>
      </c>
      <c r="F238" s="38">
        <f t="shared" si="3"/>
        <v>262.85202392169174</v>
      </c>
      <c r="G238" s="47"/>
    </row>
    <row r="239" spans="1:7" s="14" customFormat="1">
      <c r="A239" s="40">
        <v>45689</v>
      </c>
      <c r="B239" s="45"/>
      <c r="C239" s="37">
        <v>230</v>
      </c>
      <c r="D239" s="42"/>
      <c r="E239" s="43">
        <v>1104.6838174455245</v>
      </c>
      <c r="F239" s="38">
        <f t="shared" si="3"/>
        <v>261.20921950045772</v>
      </c>
      <c r="G239" s="47"/>
    </row>
    <row r="240" spans="1:7" s="14" customFormat="1">
      <c r="A240" s="40">
        <v>45717</v>
      </c>
      <c r="B240" s="45"/>
      <c r="C240" s="37">
        <v>231</v>
      </c>
      <c r="D240" s="42"/>
      <c r="E240" s="43">
        <v>1104.6838174455245</v>
      </c>
      <c r="F240" s="38">
        <f t="shared" si="3"/>
        <v>259.57668247730624</v>
      </c>
      <c r="G240" s="47"/>
    </row>
    <row r="241" spans="1:7" s="14" customFormat="1">
      <c r="A241" s="40">
        <v>45748</v>
      </c>
      <c r="B241" s="45"/>
      <c r="C241" s="37">
        <v>232</v>
      </c>
      <c r="D241" s="42"/>
      <c r="E241" s="43">
        <v>1104.6838174455245</v>
      </c>
      <c r="F241" s="38">
        <f t="shared" si="3"/>
        <v>257.95434868180905</v>
      </c>
      <c r="G241" s="47"/>
    </row>
    <row r="242" spans="1:7" s="14" customFormat="1">
      <c r="A242" s="40">
        <v>45778</v>
      </c>
      <c r="B242" s="45"/>
      <c r="C242" s="37">
        <v>233</v>
      </c>
      <c r="D242" s="42"/>
      <c r="E242" s="43">
        <v>1104.6838174455245</v>
      </c>
      <c r="F242" s="38">
        <f t="shared" si="3"/>
        <v>256.34215434459799</v>
      </c>
      <c r="G242" s="47"/>
    </row>
    <row r="243" spans="1:7" s="14" customFormat="1">
      <c r="A243" s="40">
        <v>45809</v>
      </c>
      <c r="B243" s="45"/>
      <c r="C243" s="37">
        <v>234</v>
      </c>
      <c r="D243" s="42"/>
      <c r="E243" s="43">
        <v>1104.6838174455245</v>
      </c>
      <c r="F243" s="38">
        <f t="shared" si="3"/>
        <v>254.74003609485823</v>
      </c>
      <c r="G243" s="47"/>
    </row>
    <row r="244" spans="1:7" s="14" customFormat="1">
      <c r="A244" s="40">
        <v>45839</v>
      </c>
      <c r="B244" s="45"/>
      <c r="C244" s="37">
        <v>235</v>
      </c>
      <c r="D244" s="42"/>
      <c r="E244" s="43">
        <v>1104.6838174455245</v>
      </c>
      <c r="F244" s="38">
        <f t="shared" si="3"/>
        <v>253.1479309578377</v>
      </c>
      <c r="G244" s="47"/>
    </row>
    <row r="245" spans="1:7" s="14" customFormat="1">
      <c r="A245" s="40">
        <v>45870</v>
      </c>
      <c r="B245" s="45"/>
      <c r="C245" s="37">
        <v>236</v>
      </c>
      <c r="D245" s="42"/>
      <c r="E245" s="43">
        <v>1104.6838174455245</v>
      </c>
      <c r="F245" s="38">
        <f t="shared" si="3"/>
        <v>251.56577635237164</v>
      </c>
      <c r="G245" s="47"/>
    </row>
    <row r="246" spans="1:7" s="14" customFormat="1">
      <c r="A246" s="40">
        <v>45901</v>
      </c>
      <c r="B246" s="45"/>
      <c r="C246" s="37">
        <v>237</v>
      </c>
      <c r="D246" s="42"/>
      <c r="E246" s="43">
        <v>1104.6838174455245</v>
      </c>
      <c r="F246" s="38">
        <f t="shared" si="3"/>
        <v>249.99351008842234</v>
      </c>
      <c r="G246" s="47"/>
    </row>
    <row r="247" spans="1:7" s="14" customFormat="1">
      <c r="A247" s="40">
        <v>45931</v>
      </c>
      <c r="B247" s="45"/>
      <c r="C247" s="37">
        <v>238</v>
      </c>
      <c r="D247" s="42"/>
      <c r="E247" s="43">
        <v>1104.6838174455245</v>
      </c>
      <c r="F247" s="38">
        <f t="shared" si="3"/>
        <v>248.43107036463527</v>
      </c>
      <c r="G247" s="47"/>
    </row>
    <row r="248" spans="1:7" s="14" customFormat="1">
      <c r="A248" s="40">
        <v>45962</v>
      </c>
      <c r="B248" s="45"/>
      <c r="C248" s="37">
        <v>239</v>
      </c>
      <c r="D248" s="42"/>
      <c r="E248" s="43">
        <v>1104.6838174455245</v>
      </c>
      <c r="F248" s="38">
        <f t="shared" si="3"/>
        <v>246.87839576590926</v>
      </c>
      <c r="G248" s="47"/>
    </row>
    <row r="249" spans="1:7" s="14" customFormat="1">
      <c r="A249" s="40">
        <v>45992</v>
      </c>
      <c r="B249" s="45"/>
      <c r="C249" s="37">
        <v>240</v>
      </c>
      <c r="D249" s="42"/>
      <c r="E249" s="43">
        <v>1104.6838174455245</v>
      </c>
      <c r="F249" s="38">
        <f t="shared" si="3"/>
        <v>245.33542526098276</v>
      </c>
      <c r="G249" s="47"/>
    </row>
    <row r="250" spans="1:7" s="14" customFormat="1">
      <c r="A250" s="40">
        <v>46023</v>
      </c>
      <c r="B250" s="45"/>
      <c r="C250" s="37">
        <v>241</v>
      </c>
      <c r="D250" s="42"/>
      <c r="E250" s="43">
        <v>1104.6838174455245</v>
      </c>
      <c r="F250" s="38">
        <f t="shared" si="3"/>
        <v>243.80209820003481</v>
      </c>
      <c r="G250" s="47"/>
    </row>
    <row r="251" spans="1:7" s="14" customFormat="1">
      <c r="A251" s="40">
        <v>46054</v>
      </c>
      <c r="B251" s="45"/>
      <c r="C251" s="37">
        <v>242</v>
      </c>
      <c r="D251" s="42"/>
      <c r="E251" s="43">
        <v>1104.6838174455245</v>
      </c>
      <c r="F251" s="38">
        <f t="shared" si="3"/>
        <v>242.27835431230093</v>
      </c>
      <c r="G251" s="47"/>
    </row>
    <row r="252" spans="1:7" s="14" customFormat="1">
      <c r="A252" s="40">
        <v>46082</v>
      </c>
      <c r="B252" s="45"/>
      <c r="C252" s="37">
        <v>243</v>
      </c>
      <c r="D252" s="42"/>
      <c r="E252" s="43">
        <v>1104.6838174455245</v>
      </c>
      <c r="F252" s="38">
        <f t="shared" si="3"/>
        <v>240.76413370370426</v>
      </c>
      <c r="G252" s="47"/>
    </row>
    <row r="253" spans="1:7" s="14" customFormat="1">
      <c r="A253" s="40">
        <v>46113</v>
      </c>
      <c r="B253" s="45"/>
      <c r="C253" s="37">
        <v>244</v>
      </c>
      <c r="D253" s="42"/>
      <c r="E253" s="43">
        <v>1104.6838174455245</v>
      </c>
      <c r="F253" s="38">
        <f t="shared" si="3"/>
        <v>239.25937685450126</v>
      </c>
      <c r="G253" s="47"/>
    </row>
    <row r="254" spans="1:7" s="14" customFormat="1">
      <c r="A254" s="40">
        <v>46143</v>
      </c>
      <c r="B254" s="45"/>
      <c r="C254" s="37">
        <v>245</v>
      </c>
      <c r="D254" s="42"/>
      <c r="E254" s="43">
        <v>1104.6838174455245</v>
      </c>
      <c r="F254" s="38">
        <f t="shared" si="3"/>
        <v>237.76402461694201</v>
      </c>
      <c r="G254" s="47"/>
    </row>
    <row r="255" spans="1:7" s="14" customFormat="1">
      <c r="A255" s="40">
        <v>46174</v>
      </c>
      <c r="B255" s="45"/>
      <c r="C255" s="37">
        <v>246</v>
      </c>
      <c r="D255" s="42"/>
      <c r="E255" s="43">
        <v>1104.6838174455245</v>
      </c>
      <c r="F255" s="38">
        <f t="shared" si="3"/>
        <v>236.27801821294528</v>
      </c>
      <c r="G255" s="47"/>
    </row>
    <row r="256" spans="1:7" s="14" customFormat="1">
      <c r="A256" s="40">
        <v>46204</v>
      </c>
      <c r="B256" s="45"/>
      <c r="C256" s="37">
        <v>247</v>
      </c>
      <c r="D256" s="42"/>
      <c r="E256" s="43">
        <v>1104.6838174455245</v>
      </c>
      <c r="F256" s="38">
        <f t="shared" si="3"/>
        <v>234.80129923178845</v>
      </c>
      <c r="G256" s="47"/>
    </row>
    <row r="257" spans="1:7" s="14" customFormat="1">
      <c r="A257" s="40">
        <v>46235</v>
      </c>
      <c r="B257" s="45"/>
      <c r="C257" s="37">
        <v>248</v>
      </c>
      <c r="D257" s="42"/>
      <c r="E257" s="43">
        <v>1104.6838174455245</v>
      </c>
      <c r="F257" s="38">
        <f t="shared" si="3"/>
        <v>233.33380962781115</v>
      </c>
      <c r="G257" s="47"/>
    </row>
    <row r="258" spans="1:7" s="14" customFormat="1">
      <c r="A258" s="40">
        <v>46266</v>
      </c>
      <c r="B258" s="45"/>
      <c r="C258" s="37">
        <v>249</v>
      </c>
      <c r="D258" s="42"/>
      <c r="E258" s="43">
        <v>1104.6838174455245</v>
      </c>
      <c r="F258" s="38">
        <f t="shared" si="3"/>
        <v>231.87549171813379</v>
      </c>
      <c r="G258" s="47"/>
    </row>
    <row r="259" spans="1:7" s="14" customFormat="1">
      <c r="A259" s="40">
        <v>46296</v>
      </c>
      <c r="B259" s="45"/>
      <c r="C259" s="37">
        <v>250</v>
      </c>
      <c r="D259" s="42"/>
      <c r="E259" s="43">
        <v>1104.6838174455245</v>
      </c>
      <c r="F259" s="38">
        <f t="shared" si="3"/>
        <v>230.42628818039015</v>
      </c>
      <c r="G259" s="47"/>
    </row>
    <row r="260" spans="1:7" s="14" customFormat="1">
      <c r="A260" s="40">
        <v>46327</v>
      </c>
      <c r="B260" s="45"/>
      <c r="C260" s="37">
        <v>251</v>
      </c>
      <c r="D260" s="42"/>
      <c r="E260" s="43">
        <v>1104.6838174455245</v>
      </c>
      <c r="F260" s="38">
        <f t="shared" si="3"/>
        <v>228.98614205047457</v>
      </c>
      <c r="G260" s="47"/>
    </row>
    <row r="261" spans="1:7" s="14" customFormat="1">
      <c r="A261" s="40">
        <v>46357</v>
      </c>
      <c r="B261" s="45"/>
      <c r="C261" s="37">
        <v>252</v>
      </c>
      <c r="D261" s="42"/>
      <c r="E261" s="43">
        <v>1104.6838174455245</v>
      </c>
      <c r="F261" s="38">
        <f t="shared" si="3"/>
        <v>227.55499672030234</v>
      </c>
      <c r="G261" s="47"/>
    </row>
    <row r="262" spans="1:7" s="14" customFormat="1">
      <c r="A262" s="40">
        <v>46388</v>
      </c>
      <c r="B262" s="45"/>
      <c r="C262" s="37">
        <v>253</v>
      </c>
      <c r="D262" s="42"/>
      <c r="E262" s="43">
        <v>1104.6838174455245</v>
      </c>
      <c r="F262" s="38">
        <f t="shared" si="3"/>
        <v>226.1327959355848</v>
      </c>
      <c r="G262" s="47"/>
    </row>
    <row r="263" spans="1:7" s="14" customFormat="1">
      <c r="A263" s="40">
        <v>46419</v>
      </c>
      <c r="B263" s="45"/>
      <c r="C263" s="37">
        <v>254</v>
      </c>
      <c r="D263" s="42"/>
      <c r="E263" s="43">
        <v>1104.6838174455245</v>
      </c>
      <c r="F263" s="38">
        <f t="shared" si="3"/>
        <v>224.71948379361831</v>
      </c>
      <c r="G263" s="47"/>
    </row>
    <row r="264" spans="1:7" s="14" customFormat="1">
      <c r="A264" s="40">
        <v>46447</v>
      </c>
      <c r="B264" s="45"/>
      <c r="C264" s="37">
        <v>255</v>
      </c>
      <c r="D264" s="42"/>
      <c r="E264" s="43">
        <v>1104.6838174455245</v>
      </c>
      <c r="F264" s="38">
        <f t="shared" si="3"/>
        <v>223.31500474108654</v>
      </c>
      <c r="G264" s="47"/>
    </row>
    <row r="265" spans="1:7" s="14" customFormat="1">
      <c r="A265" s="40">
        <v>46478</v>
      </c>
      <c r="B265" s="45"/>
      <c r="C265" s="37">
        <v>256</v>
      </c>
      <c r="D265" s="42"/>
      <c r="E265" s="43">
        <v>1104.6838174455245</v>
      </c>
      <c r="F265" s="38">
        <f t="shared" si="3"/>
        <v>221.91930357187718</v>
      </c>
      <c r="G265" s="47"/>
    </row>
    <row r="266" spans="1:7" s="14" customFormat="1">
      <c r="A266" s="40">
        <v>46508</v>
      </c>
      <c r="B266" s="45"/>
      <c r="C266" s="37">
        <v>257</v>
      </c>
      <c r="D266" s="42"/>
      <c r="E266" s="43">
        <v>1104.6838174455245</v>
      </c>
      <c r="F266" s="38">
        <f t="shared" ref="F266:F329" si="4">E266/(POWER(1+$G$7/12,C266))</f>
        <v>220.53232542491162</v>
      </c>
      <c r="G266" s="47"/>
    </row>
    <row r="267" spans="1:7" s="14" customFormat="1">
      <c r="A267" s="40">
        <v>46539</v>
      </c>
      <c r="B267" s="45"/>
      <c r="C267" s="37">
        <v>258</v>
      </c>
      <c r="D267" s="42"/>
      <c r="E267" s="43">
        <v>1104.6838174455245</v>
      </c>
      <c r="F267" s="38">
        <f t="shared" si="4"/>
        <v>219.15401578198868</v>
      </c>
      <c r="G267" s="47"/>
    </row>
    <row r="268" spans="1:7" s="14" customFormat="1">
      <c r="A268" s="40">
        <v>46569</v>
      </c>
      <c r="B268" s="45"/>
      <c r="C268" s="37">
        <v>259</v>
      </c>
      <c r="D268" s="42"/>
      <c r="E268" s="43">
        <v>1104.6838174455245</v>
      </c>
      <c r="F268" s="38">
        <f t="shared" si="4"/>
        <v>217.78432046564174</v>
      </c>
      <c r="G268" s="47"/>
    </row>
    <row r="269" spans="1:7" s="14" customFormat="1">
      <c r="A269" s="40">
        <v>46600</v>
      </c>
      <c r="B269" s="45"/>
      <c r="C269" s="37">
        <v>260</v>
      </c>
      <c r="D269" s="42"/>
      <c r="E269" s="43">
        <v>1104.6838174455245</v>
      </c>
      <c r="F269" s="38">
        <f t="shared" si="4"/>
        <v>216.42318563700903</v>
      </c>
      <c r="G269" s="47"/>
    </row>
    <row r="270" spans="1:7" s="14" customFormat="1">
      <c r="A270" s="40">
        <v>46631</v>
      </c>
      <c r="B270" s="45"/>
      <c r="C270" s="37">
        <v>261</v>
      </c>
      <c r="D270" s="42"/>
      <c r="E270" s="43">
        <v>1104.6838174455245</v>
      </c>
      <c r="F270" s="38">
        <f t="shared" si="4"/>
        <v>215.0705577937174</v>
      </c>
      <c r="G270" s="47"/>
    </row>
    <row r="271" spans="1:7" s="14" customFormat="1">
      <c r="A271" s="40">
        <v>46661</v>
      </c>
      <c r="B271" s="45"/>
      <c r="C271" s="37">
        <v>262</v>
      </c>
      <c r="D271" s="42"/>
      <c r="E271" s="43">
        <v>1104.6838174455245</v>
      </c>
      <c r="F271" s="38">
        <f t="shared" si="4"/>
        <v>213.72638376777928</v>
      </c>
      <c r="G271" s="47"/>
    </row>
    <row r="272" spans="1:7" s="14" customFormat="1">
      <c r="A272" s="40">
        <v>46692</v>
      </c>
      <c r="B272" s="45"/>
      <c r="C272" s="37">
        <v>263</v>
      </c>
      <c r="D272" s="42"/>
      <c r="E272" s="43">
        <v>1104.6838174455245</v>
      </c>
      <c r="F272" s="38">
        <f t="shared" si="4"/>
        <v>212.3906107235029</v>
      </c>
      <c r="G272" s="47"/>
    </row>
    <row r="273" spans="1:7" s="14" customFormat="1">
      <c r="A273" s="40">
        <v>46722</v>
      </c>
      <c r="B273" s="45"/>
      <c r="C273" s="37">
        <v>264</v>
      </c>
      <c r="D273" s="42"/>
      <c r="E273" s="43">
        <v>1104.6838174455245</v>
      </c>
      <c r="F273" s="38">
        <f t="shared" si="4"/>
        <v>211.06318615541548</v>
      </c>
      <c r="G273" s="47"/>
    </row>
    <row r="274" spans="1:7" s="14" customFormat="1">
      <c r="A274" s="40">
        <v>46753</v>
      </c>
      <c r="B274" s="45"/>
      <c r="C274" s="37">
        <v>265</v>
      </c>
      <c r="D274" s="42"/>
      <c r="E274" s="43">
        <v>1104.6838174455245</v>
      </c>
      <c r="F274" s="38">
        <f t="shared" si="4"/>
        <v>209.74405788619899</v>
      </c>
      <c r="G274" s="47"/>
    </row>
    <row r="275" spans="1:7" s="14" customFormat="1">
      <c r="A275" s="40">
        <v>46784</v>
      </c>
      <c r="B275" s="45"/>
      <c r="C275" s="37">
        <v>266</v>
      </c>
      <c r="D275" s="42"/>
      <c r="E275" s="43">
        <v>1104.6838174455245</v>
      </c>
      <c r="F275" s="38">
        <f t="shared" si="4"/>
        <v>208.43317406463987</v>
      </c>
      <c r="G275" s="47"/>
    </row>
    <row r="276" spans="1:7" s="14" customFormat="1">
      <c r="A276" s="40">
        <v>46813</v>
      </c>
      <c r="B276" s="45"/>
      <c r="C276" s="37">
        <v>267</v>
      </c>
      <c r="D276" s="42"/>
      <c r="E276" s="43">
        <v>1104.6838174455245</v>
      </c>
      <c r="F276" s="38">
        <f t="shared" si="4"/>
        <v>207.1304831635903</v>
      </c>
      <c r="G276" s="47"/>
    </row>
    <row r="277" spans="1:7" s="14" customFormat="1">
      <c r="A277" s="40">
        <v>46844</v>
      </c>
      <c r="B277" s="45"/>
      <c r="C277" s="37">
        <v>268</v>
      </c>
      <c r="D277" s="42"/>
      <c r="E277" s="43">
        <v>1104.6838174455245</v>
      </c>
      <c r="F277" s="38">
        <f t="shared" si="4"/>
        <v>205.83593397794331</v>
      </c>
      <c r="G277" s="47"/>
    </row>
    <row r="278" spans="1:7" s="14" customFormat="1">
      <c r="A278" s="40">
        <v>46874</v>
      </c>
      <c r="B278" s="45"/>
      <c r="C278" s="37">
        <v>269</v>
      </c>
      <c r="D278" s="42"/>
      <c r="E278" s="43">
        <v>1104.6838174455245</v>
      </c>
      <c r="F278" s="38">
        <f t="shared" si="4"/>
        <v>204.54947562261958</v>
      </c>
      <c r="G278" s="47"/>
    </row>
    <row r="279" spans="1:7" s="14" customFormat="1">
      <c r="A279" s="40">
        <v>46905</v>
      </c>
      <c r="B279" s="45"/>
      <c r="C279" s="37">
        <v>270</v>
      </c>
      <c r="D279" s="42"/>
      <c r="E279" s="43">
        <v>1104.6838174455245</v>
      </c>
      <c r="F279" s="38">
        <f t="shared" si="4"/>
        <v>203.27105753056767</v>
      </c>
      <c r="G279" s="47"/>
    </row>
    <row r="280" spans="1:7" s="14" customFormat="1">
      <c r="A280" s="40">
        <v>46935</v>
      </c>
      <c r="B280" s="45"/>
      <c r="C280" s="37">
        <v>271</v>
      </c>
      <c r="D280" s="42"/>
      <c r="E280" s="43">
        <v>1104.6838174455245</v>
      </c>
      <c r="F280" s="38">
        <f t="shared" si="4"/>
        <v>202.00062945077619</v>
      </c>
      <c r="G280" s="47"/>
    </row>
    <row r="281" spans="1:7" s="14" customFormat="1">
      <c r="A281" s="40">
        <v>46966</v>
      </c>
      <c r="B281" s="45"/>
      <c r="C281" s="37">
        <v>272</v>
      </c>
      <c r="D281" s="42"/>
      <c r="E281" s="43">
        <v>1104.6838174455245</v>
      </c>
      <c r="F281" s="38">
        <f t="shared" si="4"/>
        <v>200.73814144629861</v>
      </c>
      <c r="G281" s="47"/>
    </row>
    <row r="282" spans="1:7" s="14" customFormat="1">
      <c r="A282" s="40">
        <v>46997</v>
      </c>
      <c r="B282" s="45"/>
      <c r="C282" s="37">
        <v>273</v>
      </c>
      <c r="D282" s="42"/>
      <c r="E282" s="43">
        <v>1104.6838174455245</v>
      </c>
      <c r="F282" s="38">
        <f t="shared" si="4"/>
        <v>199.4835438922903</v>
      </c>
      <c r="G282" s="47"/>
    </row>
    <row r="283" spans="1:7" s="14" customFormat="1">
      <c r="A283" s="40">
        <v>47027</v>
      </c>
      <c r="B283" s="45"/>
      <c r="C283" s="37">
        <v>274</v>
      </c>
      <c r="D283" s="42"/>
      <c r="E283" s="43">
        <v>1104.6838174455245</v>
      </c>
      <c r="F283" s="38">
        <f t="shared" si="4"/>
        <v>198.23678747405808</v>
      </c>
      <c r="G283" s="47"/>
    </row>
    <row r="284" spans="1:7" s="14" customFormat="1">
      <c r="A284" s="40">
        <v>47058</v>
      </c>
      <c r="B284" s="45"/>
      <c r="C284" s="37">
        <v>275</v>
      </c>
      <c r="D284" s="42"/>
      <c r="E284" s="43">
        <v>1104.6838174455245</v>
      </c>
      <c r="F284" s="38">
        <f t="shared" si="4"/>
        <v>196.99782318512175</v>
      </c>
      <c r="G284" s="47"/>
    </row>
    <row r="285" spans="1:7" s="14" customFormat="1">
      <c r="A285" s="40">
        <v>47088</v>
      </c>
      <c r="B285" s="45"/>
      <c r="C285" s="37">
        <v>276</v>
      </c>
      <c r="D285" s="42"/>
      <c r="E285" s="43">
        <v>1104.6838174455245</v>
      </c>
      <c r="F285" s="38">
        <f t="shared" si="4"/>
        <v>195.76660232528764</v>
      </c>
      <c r="G285" s="47"/>
    </row>
    <row r="286" spans="1:7" s="14" customFormat="1">
      <c r="A286" s="40">
        <v>47119</v>
      </c>
      <c r="B286" s="45"/>
      <c r="C286" s="37">
        <v>277</v>
      </c>
      <c r="D286" s="42"/>
      <c r="E286" s="43">
        <v>1104.6838174455245</v>
      </c>
      <c r="F286" s="38">
        <f t="shared" si="4"/>
        <v>194.54307649873448</v>
      </c>
      <c r="G286" s="47"/>
    </row>
    <row r="287" spans="1:7" s="14" customFormat="1">
      <c r="A287" s="40">
        <v>47150</v>
      </c>
      <c r="B287" s="45"/>
      <c r="C287" s="37">
        <v>278</v>
      </c>
      <c r="D287" s="42"/>
      <c r="E287" s="43">
        <v>1104.6838174455245</v>
      </c>
      <c r="F287" s="38">
        <f t="shared" si="4"/>
        <v>193.32719761211112</v>
      </c>
      <c r="G287" s="47"/>
    </row>
    <row r="288" spans="1:7" s="14" customFormat="1">
      <c r="A288" s="40">
        <v>47178</v>
      </c>
      <c r="B288" s="45"/>
      <c r="C288" s="37">
        <v>279</v>
      </c>
      <c r="D288" s="42"/>
      <c r="E288" s="43">
        <v>1104.6838174455245</v>
      </c>
      <c r="F288" s="38">
        <f t="shared" si="4"/>
        <v>192.11891787264599</v>
      </c>
      <c r="G288" s="47"/>
    </row>
    <row r="289" spans="1:7" s="14" customFormat="1">
      <c r="A289" s="40">
        <v>47209</v>
      </c>
      <c r="B289" s="45"/>
      <c r="C289" s="37">
        <v>280</v>
      </c>
      <c r="D289" s="42"/>
      <c r="E289" s="43">
        <v>1104.6838174455245</v>
      </c>
      <c r="F289" s="38">
        <f t="shared" si="4"/>
        <v>190.91818978626875</v>
      </c>
      <c r="G289" s="47"/>
    </row>
    <row r="290" spans="1:7" s="14" customFormat="1">
      <c r="A290" s="40">
        <v>47239</v>
      </c>
      <c r="B290" s="45"/>
      <c r="C290" s="37">
        <v>281</v>
      </c>
      <c r="D290" s="42"/>
      <c r="E290" s="43">
        <v>1104.6838174455245</v>
      </c>
      <c r="F290" s="38">
        <f t="shared" si="4"/>
        <v>189.724966155743</v>
      </c>
      <c r="G290" s="47"/>
    </row>
    <row r="291" spans="1:7" s="14" customFormat="1">
      <c r="A291" s="40">
        <v>47270</v>
      </c>
      <c r="B291" s="45"/>
      <c r="C291" s="37">
        <v>282</v>
      </c>
      <c r="D291" s="42"/>
      <c r="E291" s="43">
        <v>1104.6838174455245</v>
      </c>
      <c r="F291" s="38">
        <f t="shared" si="4"/>
        <v>188.53920007881146</v>
      </c>
      <c r="G291" s="47"/>
    </row>
    <row r="292" spans="1:7" s="14" customFormat="1">
      <c r="A292" s="40">
        <v>47300</v>
      </c>
      <c r="B292" s="45"/>
      <c r="C292" s="37">
        <v>283</v>
      </c>
      <c r="D292" s="42"/>
      <c r="E292" s="43">
        <v>1104.6838174455245</v>
      </c>
      <c r="F292" s="38">
        <f t="shared" si="4"/>
        <v>187.3608449463523</v>
      </c>
      <c r="G292" s="47"/>
    </row>
    <row r="293" spans="1:7" s="14" customFormat="1">
      <c r="A293" s="40">
        <v>47331</v>
      </c>
      <c r="B293" s="45"/>
      <c r="C293" s="37">
        <v>284</v>
      </c>
      <c r="D293" s="42"/>
      <c r="E293" s="43">
        <v>1104.6838174455245</v>
      </c>
      <c r="F293" s="38">
        <f t="shared" si="4"/>
        <v>186.18985444054695</v>
      </c>
      <c r="G293" s="47"/>
    </row>
    <row r="294" spans="1:7" s="14" customFormat="1">
      <c r="A294" s="40">
        <v>47362</v>
      </c>
      <c r="B294" s="45"/>
      <c r="C294" s="37">
        <v>285</v>
      </c>
      <c r="D294" s="42"/>
      <c r="E294" s="43">
        <v>1104.6838174455245</v>
      </c>
      <c r="F294" s="38">
        <f t="shared" si="4"/>
        <v>185.02618253305963</v>
      </c>
      <c r="G294" s="47"/>
    </row>
    <row r="295" spans="1:7" s="14" customFormat="1">
      <c r="A295" s="40">
        <v>47392</v>
      </c>
      <c r="B295" s="45"/>
      <c r="C295" s="37">
        <v>286</v>
      </c>
      <c r="D295" s="42"/>
      <c r="E295" s="43">
        <v>1104.6838174455245</v>
      </c>
      <c r="F295" s="38">
        <f t="shared" si="4"/>
        <v>183.86978348322796</v>
      </c>
      <c r="G295" s="47"/>
    </row>
    <row r="296" spans="1:7" s="14" customFormat="1">
      <c r="A296" s="40">
        <v>47423</v>
      </c>
      <c r="B296" s="45"/>
      <c r="C296" s="37">
        <v>287</v>
      </c>
      <c r="D296" s="42"/>
      <c r="E296" s="43">
        <v>1104.6838174455245</v>
      </c>
      <c r="F296" s="38">
        <f t="shared" si="4"/>
        <v>182.72061183626516</v>
      </c>
      <c r="G296" s="47"/>
    </row>
    <row r="297" spans="1:7" s="14" customFormat="1">
      <c r="A297" s="40">
        <v>47453</v>
      </c>
      <c r="B297" s="45"/>
      <c r="C297" s="37">
        <v>288</v>
      </c>
      <c r="D297" s="42"/>
      <c r="E297" s="43">
        <v>1104.6838174455245</v>
      </c>
      <c r="F297" s="38">
        <f t="shared" si="4"/>
        <v>181.57862242147326</v>
      </c>
      <c r="G297" s="47"/>
    </row>
    <row r="298" spans="1:7" s="14" customFormat="1">
      <c r="A298" s="40">
        <v>47484</v>
      </c>
      <c r="B298" s="45"/>
      <c r="C298" s="37">
        <v>289</v>
      </c>
      <c r="D298" s="42"/>
      <c r="E298" s="43">
        <v>1104.6838174455245</v>
      </c>
      <c r="F298" s="38">
        <f t="shared" si="4"/>
        <v>180.4437703504675</v>
      </c>
      <c r="G298" s="47"/>
    </row>
    <row r="299" spans="1:7" s="14" customFormat="1">
      <c r="A299" s="40">
        <v>47515</v>
      </c>
      <c r="B299" s="45"/>
      <c r="C299" s="37">
        <v>290</v>
      </c>
      <c r="D299" s="42"/>
      <c r="E299" s="43">
        <v>1104.6838174455245</v>
      </c>
      <c r="F299" s="38">
        <f t="shared" si="4"/>
        <v>179.31601101541207</v>
      </c>
      <c r="G299" s="47"/>
    </row>
    <row r="300" spans="1:7" s="14" customFormat="1">
      <c r="A300" s="40">
        <v>47543</v>
      </c>
      <c r="B300" s="45"/>
      <c r="C300" s="37">
        <v>291</v>
      </c>
      <c r="D300" s="42"/>
      <c r="E300" s="43">
        <v>1104.6838174455245</v>
      </c>
      <c r="F300" s="38">
        <f t="shared" si="4"/>
        <v>178.19530008726667</v>
      </c>
      <c r="G300" s="47"/>
    </row>
    <row r="301" spans="1:7" s="14" customFormat="1">
      <c r="A301" s="40">
        <v>47574</v>
      </c>
      <c r="B301" s="45"/>
      <c r="C301" s="37">
        <v>292</v>
      </c>
      <c r="D301" s="42"/>
      <c r="E301" s="43">
        <v>1104.6838174455245</v>
      </c>
      <c r="F301" s="38">
        <f t="shared" si="4"/>
        <v>177.08159351404393</v>
      </c>
      <c r="G301" s="47"/>
    </row>
    <row r="302" spans="1:7" s="14" customFormat="1">
      <c r="A302" s="40">
        <v>47604</v>
      </c>
      <c r="B302" s="45"/>
      <c r="C302" s="37">
        <v>293</v>
      </c>
      <c r="D302" s="42"/>
      <c r="E302" s="43">
        <v>1104.6838174455245</v>
      </c>
      <c r="F302" s="38">
        <f t="shared" si="4"/>
        <v>175.97484751907788</v>
      </c>
      <c r="G302" s="47"/>
    </row>
    <row r="303" spans="1:7" s="14" customFormat="1">
      <c r="A303" s="40">
        <v>47635</v>
      </c>
      <c r="B303" s="45"/>
      <c r="C303" s="37">
        <v>294</v>
      </c>
      <c r="D303" s="42"/>
      <c r="E303" s="43">
        <v>1104.6838174455245</v>
      </c>
      <c r="F303" s="38">
        <f t="shared" si="4"/>
        <v>174.87501859930344</v>
      </c>
      <c r="G303" s="47"/>
    </row>
    <row r="304" spans="1:7" s="14" customFormat="1">
      <c r="A304" s="40">
        <v>47665</v>
      </c>
      <c r="B304" s="45"/>
      <c r="C304" s="37">
        <v>295</v>
      </c>
      <c r="D304" s="42"/>
      <c r="E304" s="43">
        <v>1104.6838174455245</v>
      </c>
      <c r="F304" s="38">
        <f t="shared" si="4"/>
        <v>173.78206352354599</v>
      </c>
      <c r="G304" s="47"/>
    </row>
    <row r="305" spans="1:7" s="14" customFormat="1">
      <c r="A305" s="40">
        <v>47696</v>
      </c>
      <c r="B305" s="45"/>
      <c r="C305" s="37">
        <v>296</v>
      </c>
      <c r="D305" s="42"/>
      <c r="E305" s="43">
        <v>1104.6838174455245</v>
      </c>
      <c r="F305" s="38">
        <f t="shared" si="4"/>
        <v>172.69593933082257</v>
      </c>
      <c r="G305" s="47"/>
    </row>
    <row r="306" spans="1:7" s="14" customFormat="1">
      <c r="A306" s="40">
        <v>47727</v>
      </c>
      <c r="B306" s="45"/>
      <c r="C306" s="37">
        <v>297</v>
      </c>
      <c r="D306" s="42"/>
      <c r="E306" s="43">
        <v>1104.6838174455245</v>
      </c>
      <c r="F306" s="38">
        <f t="shared" si="4"/>
        <v>171.61660332865293</v>
      </c>
      <c r="G306" s="47"/>
    </row>
    <row r="307" spans="1:7" s="14" customFormat="1">
      <c r="A307" s="40">
        <v>47757</v>
      </c>
      <c r="B307" s="45"/>
      <c r="C307" s="37">
        <v>298</v>
      </c>
      <c r="D307" s="42"/>
      <c r="E307" s="43">
        <v>1104.6838174455245</v>
      </c>
      <c r="F307" s="38">
        <f t="shared" si="4"/>
        <v>170.54401309138132</v>
      </c>
      <c r="G307" s="47"/>
    </row>
    <row r="308" spans="1:7" s="14" customFormat="1">
      <c r="A308" s="40">
        <v>47788</v>
      </c>
      <c r="B308" s="45"/>
      <c r="C308" s="37">
        <v>299</v>
      </c>
      <c r="D308" s="42"/>
      <c r="E308" s="43">
        <v>1104.6838174455245</v>
      </c>
      <c r="F308" s="38">
        <f t="shared" si="4"/>
        <v>169.47812645850917</v>
      </c>
      <c r="G308" s="47"/>
    </row>
    <row r="309" spans="1:7" s="14" customFormat="1">
      <c r="A309" s="40">
        <v>47818</v>
      </c>
      <c r="B309" s="45"/>
      <c r="C309" s="37">
        <v>300</v>
      </c>
      <c r="D309" s="42"/>
      <c r="E309" s="43">
        <v>1104.6838174455245</v>
      </c>
      <c r="F309" s="38">
        <f t="shared" si="4"/>
        <v>168.41890153303763</v>
      </c>
      <c r="G309" s="47"/>
    </row>
    <row r="310" spans="1:7" s="14" customFormat="1">
      <c r="A310" s="40">
        <v>47849</v>
      </c>
      <c r="B310" s="45"/>
      <c r="C310" s="37">
        <v>301</v>
      </c>
      <c r="D310" s="42"/>
      <c r="E310" s="43">
        <v>1104.6838174455245</v>
      </c>
      <c r="F310" s="38">
        <f t="shared" si="4"/>
        <v>167.36629667982069</v>
      </c>
      <c r="G310" s="47"/>
    </row>
    <row r="311" spans="1:7" s="14" customFormat="1">
      <c r="A311" s="40">
        <v>47880</v>
      </c>
      <c r="B311" s="45"/>
      <c r="C311" s="37">
        <v>302</v>
      </c>
      <c r="D311" s="42"/>
      <c r="E311" s="43">
        <v>1104.6838174455245</v>
      </c>
      <c r="F311" s="38">
        <f t="shared" si="4"/>
        <v>166.32027052392891</v>
      </c>
      <c r="G311" s="47"/>
    </row>
    <row r="312" spans="1:7" s="14" customFormat="1">
      <c r="A312" s="40">
        <v>47908</v>
      </c>
      <c r="B312" s="45"/>
      <c r="C312" s="37">
        <v>303</v>
      </c>
      <c r="D312" s="42"/>
      <c r="E312" s="43">
        <v>1104.6838174455245</v>
      </c>
      <c r="F312" s="38">
        <f t="shared" si="4"/>
        <v>165.28078194902275</v>
      </c>
      <c r="G312" s="47"/>
    </row>
    <row r="313" spans="1:7" s="14" customFormat="1">
      <c r="A313" s="40">
        <v>47939</v>
      </c>
      <c r="B313" s="45"/>
      <c r="C313" s="37">
        <v>304</v>
      </c>
      <c r="D313" s="42"/>
      <c r="E313" s="43">
        <v>1104.6838174455245</v>
      </c>
      <c r="F313" s="38">
        <f t="shared" si="4"/>
        <v>164.24779009573663</v>
      </c>
      <c r="G313" s="47"/>
    </row>
    <row r="314" spans="1:7" s="14" customFormat="1">
      <c r="A314" s="40">
        <v>47969</v>
      </c>
      <c r="B314" s="45"/>
      <c r="C314" s="37">
        <v>305</v>
      </c>
      <c r="D314" s="42"/>
      <c r="E314" s="43">
        <v>1104.6838174455245</v>
      </c>
      <c r="F314" s="38">
        <f t="shared" si="4"/>
        <v>163.22125436007272</v>
      </c>
      <c r="G314" s="47"/>
    </row>
    <row r="315" spans="1:7" s="14" customFormat="1">
      <c r="A315" s="40">
        <v>48000</v>
      </c>
      <c r="B315" s="45"/>
      <c r="C315" s="37">
        <v>306</v>
      </c>
      <c r="D315" s="42"/>
      <c r="E315" s="43">
        <v>1104.6838174455245</v>
      </c>
      <c r="F315" s="38">
        <f t="shared" si="4"/>
        <v>162.20113439180503</v>
      </c>
      <c r="G315" s="47"/>
    </row>
    <row r="316" spans="1:7" s="14" customFormat="1">
      <c r="A316" s="40">
        <v>48030</v>
      </c>
      <c r="B316" s="45"/>
      <c r="C316" s="37">
        <v>307</v>
      </c>
      <c r="D316" s="42"/>
      <c r="E316" s="43">
        <v>1104.6838174455245</v>
      </c>
      <c r="F316" s="38">
        <f t="shared" si="4"/>
        <v>161.18739009289328</v>
      </c>
      <c r="G316" s="47"/>
    </row>
    <row r="317" spans="1:7" s="14" customFormat="1">
      <c r="A317" s="40">
        <v>48061</v>
      </c>
      <c r="B317" s="45"/>
      <c r="C317" s="37">
        <v>308</v>
      </c>
      <c r="D317" s="42"/>
      <c r="E317" s="43">
        <v>1104.6838174455245</v>
      </c>
      <c r="F317" s="38">
        <f t="shared" si="4"/>
        <v>160.17998161590668</v>
      </c>
      <c r="G317" s="47"/>
    </row>
    <row r="318" spans="1:7" s="14" customFormat="1">
      <c r="A318" s="40">
        <v>48092</v>
      </c>
      <c r="B318" s="45"/>
      <c r="C318" s="37">
        <v>309</v>
      </c>
      <c r="D318" s="42"/>
      <c r="E318" s="43">
        <v>1104.6838174455245</v>
      </c>
      <c r="F318" s="38">
        <f t="shared" si="4"/>
        <v>159.17886936245799</v>
      </c>
      <c r="G318" s="47"/>
    </row>
    <row r="319" spans="1:7" s="14" customFormat="1">
      <c r="A319" s="40">
        <v>48122</v>
      </c>
      <c r="B319" s="45"/>
      <c r="C319" s="37">
        <v>310</v>
      </c>
      <c r="D319" s="42"/>
      <c r="E319" s="43">
        <v>1104.6838174455245</v>
      </c>
      <c r="F319" s="38">
        <f t="shared" si="4"/>
        <v>158.18401398164647</v>
      </c>
      <c r="G319" s="47"/>
    </row>
    <row r="320" spans="1:7" s="14" customFormat="1">
      <c r="A320" s="40">
        <v>48153</v>
      </c>
      <c r="B320" s="45"/>
      <c r="C320" s="37">
        <v>311</v>
      </c>
      <c r="D320" s="42"/>
      <c r="E320" s="43">
        <v>1104.6838174455245</v>
      </c>
      <c r="F320" s="38">
        <f t="shared" si="4"/>
        <v>157.19537636851163</v>
      </c>
      <c r="G320" s="47"/>
    </row>
    <row r="321" spans="1:7" s="14" customFormat="1">
      <c r="A321" s="40">
        <v>48183</v>
      </c>
      <c r="B321" s="45"/>
      <c r="C321" s="37">
        <v>312</v>
      </c>
      <c r="D321" s="42"/>
      <c r="E321" s="43">
        <v>1104.6838174455245</v>
      </c>
      <c r="F321" s="38">
        <f t="shared" si="4"/>
        <v>156.21291766249581</v>
      </c>
      <c r="G321" s="47"/>
    </row>
    <row r="322" spans="1:7" s="14" customFormat="1">
      <c r="A322" s="40">
        <v>48214</v>
      </c>
      <c r="B322" s="45"/>
      <c r="C322" s="37">
        <v>313</v>
      </c>
      <c r="D322" s="42"/>
      <c r="E322" s="43">
        <v>1104.6838174455245</v>
      </c>
      <c r="F322" s="38">
        <f t="shared" si="4"/>
        <v>155.23659924591678</v>
      </c>
      <c r="G322" s="47"/>
    </row>
    <row r="323" spans="1:7" s="14" customFormat="1">
      <c r="A323" s="40">
        <v>48245</v>
      </c>
      <c r="B323" s="45"/>
      <c r="C323" s="37">
        <v>314</v>
      </c>
      <c r="D323" s="42"/>
      <c r="E323" s="43">
        <v>1104.6838174455245</v>
      </c>
      <c r="F323" s="38">
        <f t="shared" si="4"/>
        <v>154.26638274244976</v>
      </c>
      <c r="G323" s="47"/>
    </row>
    <row r="324" spans="1:7" s="14" customFormat="1">
      <c r="A324" s="40">
        <v>48274</v>
      </c>
      <c r="B324" s="45"/>
      <c r="C324" s="37">
        <v>315</v>
      </c>
      <c r="D324" s="42"/>
      <c r="E324" s="43">
        <v>1104.6838174455245</v>
      </c>
      <c r="F324" s="38">
        <f t="shared" si="4"/>
        <v>153.30223001561899</v>
      </c>
      <c r="G324" s="47"/>
    </row>
    <row r="325" spans="1:7" s="14" customFormat="1">
      <c r="A325" s="40">
        <v>48305</v>
      </c>
      <c r="B325" s="45"/>
      <c r="C325" s="37">
        <v>316</v>
      </c>
      <c r="D325" s="42"/>
      <c r="E325" s="43">
        <v>1104.6838174455245</v>
      </c>
      <c r="F325" s="38">
        <f t="shared" si="4"/>
        <v>152.3441031672987</v>
      </c>
      <c r="G325" s="47"/>
    </row>
    <row r="326" spans="1:7" s="14" customFormat="1">
      <c r="A326" s="40">
        <v>48335</v>
      </c>
      <c r="B326" s="45"/>
      <c r="C326" s="37">
        <v>317</v>
      </c>
      <c r="D326" s="42"/>
      <c r="E326" s="43">
        <v>1104.6838174455245</v>
      </c>
      <c r="F326" s="38">
        <f t="shared" si="4"/>
        <v>151.39196453622336</v>
      </c>
      <c r="G326" s="47"/>
    </row>
    <row r="327" spans="1:7" s="14" customFormat="1">
      <c r="A327" s="40">
        <v>48366</v>
      </c>
      <c r="B327" s="45"/>
      <c r="C327" s="37">
        <v>318</v>
      </c>
      <c r="D327" s="42"/>
      <c r="E327" s="43">
        <v>1104.6838174455245</v>
      </c>
      <c r="F327" s="38">
        <f t="shared" si="4"/>
        <v>150.44577669650747</v>
      </c>
      <c r="G327" s="47"/>
    </row>
    <row r="328" spans="1:7" s="14" customFormat="1">
      <c r="A328" s="40">
        <v>48396</v>
      </c>
      <c r="B328" s="45"/>
      <c r="C328" s="37">
        <v>319</v>
      </c>
      <c r="D328" s="42"/>
      <c r="E328" s="43">
        <v>1104.6838174455245</v>
      </c>
      <c r="F328" s="38">
        <f t="shared" si="4"/>
        <v>149.50550245617427</v>
      </c>
      <c r="G328" s="47"/>
    </row>
    <row r="329" spans="1:7" s="14" customFormat="1">
      <c r="A329" s="40">
        <v>48427</v>
      </c>
      <c r="B329" s="45"/>
      <c r="C329" s="37">
        <v>320</v>
      </c>
      <c r="D329" s="42"/>
      <c r="E329" s="43">
        <v>1104.6838174455245</v>
      </c>
      <c r="F329" s="38">
        <f t="shared" si="4"/>
        <v>148.57110485569399</v>
      </c>
      <c r="G329" s="47"/>
    </row>
    <row r="330" spans="1:7" s="14" customFormat="1">
      <c r="A330" s="40">
        <v>48458</v>
      </c>
      <c r="B330" s="45"/>
      <c r="C330" s="37">
        <v>321</v>
      </c>
      <c r="D330" s="42"/>
      <c r="E330" s="43">
        <v>1104.6838174455245</v>
      </c>
      <c r="F330" s="38">
        <f t="shared" ref="F330:F369" si="5">E330/(POWER(1+$G$7/12,C330))</f>
        <v>147.6425471665309</v>
      </c>
      <c r="G330" s="47"/>
    </row>
    <row r="331" spans="1:7" s="14" customFormat="1">
      <c r="A331" s="40">
        <v>48488</v>
      </c>
      <c r="B331" s="45"/>
      <c r="C331" s="37">
        <v>322</v>
      </c>
      <c r="D331" s="42"/>
      <c r="E331" s="43">
        <v>1104.6838174455245</v>
      </c>
      <c r="F331" s="38">
        <f t="shared" si="5"/>
        <v>146.71979288969985</v>
      </c>
      <c r="G331" s="47"/>
    </row>
    <row r="332" spans="1:7" s="14" customFormat="1">
      <c r="A332" s="40">
        <v>48519</v>
      </c>
      <c r="B332" s="45"/>
      <c r="C332" s="37">
        <v>323</v>
      </c>
      <c r="D332" s="42"/>
      <c r="E332" s="43">
        <v>1104.6838174455245</v>
      </c>
      <c r="F332" s="38">
        <f t="shared" si="5"/>
        <v>145.80280575433144</v>
      </c>
      <c r="G332" s="47"/>
    </row>
    <row r="333" spans="1:7" s="14" customFormat="1">
      <c r="A333" s="40">
        <v>48549</v>
      </c>
      <c r="B333" s="45"/>
      <c r="C333" s="37">
        <v>324</v>
      </c>
      <c r="D333" s="42"/>
      <c r="E333" s="43">
        <v>1104.6838174455245</v>
      </c>
      <c r="F333" s="38">
        <f t="shared" si="5"/>
        <v>144.89154971624626</v>
      </c>
      <c r="G333" s="47"/>
    </row>
    <row r="334" spans="1:7" s="14" customFormat="1">
      <c r="A334" s="40">
        <v>48580</v>
      </c>
      <c r="B334" s="45"/>
      <c r="C334" s="37">
        <v>325</v>
      </c>
      <c r="D334" s="42"/>
      <c r="E334" s="43">
        <v>1104.6838174455245</v>
      </c>
      <c r="F334" s="38">
        <f t="shared" si="5"/>
        <v>143.98598895653828</v>
      </c>
      <c r="G334" s="47"/>
    </row>
    <row r="335" spans="1:7" s="14" customFormat="1">
      <c r="A335" s="40">
        <v>48611</v>
      </c>
      <c r="B335" s="45"/>
      <c r="C335" s="37">
        <v>326</v>
      </c>
      <c r="D335" s="42"/>
      <c r="E335" s="43">
        <v>1104.6838174455245</v>
      </c>
      <c r="F335" s="38">
        <f t="shared" si="5"/>
        <v>143.08608788016676</v>
      </c>
      <c r="G335" s="47"/>
    </row>
    <row r="336" spans="1:7" s="14" customFormat="1">
      <c r="A336" s="40">
        <v>48639</v>
      </c>
      <c r="B336" s="45"/>
      <c r="C336" s="37">
        <v>327</v>
      </c>
      <c r="D336" s="42"/>
      <c r="E336" s="43">
        <v>1104.6838174455245</v>
      </c>
      <c r="F336" s="38">
        <f t="shared" si="5"/>
        <v>142.19181111455717</v>
      </c>
      <c r="G336" s="47"/>
    </row>
    <row r="337" spans="1:7" s="14" customFormat="1">
      <c r="A337" s="40">
        <v>48670</v>
      </c>
      <c r="B337" s="45"/>
      <c r="C337" s="37">
        <v>328</v>
      </c>
      <c r="D337" s="42"/>
      <c r="E337" s="43">
        <v>1104.6838174455245</v>
      </c>
      <c r="F337" s="38">
        <f t="shared" si="5"/>
        <v>141.3031235082108</v>
      </c>
      <c r="G337" s="47"/>
    </row>
    <row r="338" spans="1:7" s="14" customFormat="1">
      <c r="A338" s="40">
        <v>48700</v>
      </c>
      <c r="B338" s="45"/>
      <c r="C338" s="37">
        <v>329</v>
      </c>
      <c r="D338" s="42"/>
      <c r="E338" s="43">
        <v>1104.6838174455245</v>
      </c>
      <c r="F338" s="38">
        <f t="shared" si="5"/>
        <v>140.41999012932294</v>
      </c>
      <c r="G338" s="47"/>
    </row>
    <row r="339" spans="1:7" s="14" customFormat="1">
      <c r="A339" s="40">
        <v>48731</v>
      </c>
      <c r="B339" s="45"/>
      <c r="C339" s="37">
        <v>330</v>
      </c>
      <c r="D339" s="42"/>
      <c r="E339" s="43">
        <v>1104.6838174455245</v>
      </c>
      <c r="F339" s="38">
        <f t="shared" si="5"/>
        <v>139.54237626441005</v>
      </c>
      <c r="G339" s="47"/>
    </row>
    <row r="340" spans="1:7" s="14" customFormat="1">
      <c r="A340" s="40">
        <v>48761</v>
      </c>
      <c r="B340" s="45"/>
      <c r="C340" s="37">
        <v>331</v>
      </c>
      <c r="D340" s="42"/>
      <c r="E340" s="43">
        <v>1104.6838174455245</v>
      </c>
      <c r="F340" s="38">
        <f t="shared" si="5"/>
        <v>138.67024741694496</v>
      </c>
      <c r="G340" s="47"/>
    </row>
    <row r="341" spans="1:7" s="14" customFormat="1">
      <c r="A341" s="40">
        <v>48792</v>
      </c>
      <c r="B341" s="45"/>
      <c r="C341" s="37">
        <v>332</v>
      </c>
      <c r="D341" s="42"/>
      <c r="E341" s="43">
        <v>1104.6838174455245</v>
      </c>
      <c r="F341" s="38">
        <f t="shared" si="5"/>
        <v>137.80356930600129</v>
      </c>
      <c r="G341" s="47"/>
    </row>
    <row r="342" spans="1:7" s="14" customFormat="1">
      <c r="A342" s="40">
        <v>48823</v>
      </c>
      <c r="B342" s="45"/>
      <c r="C342" s="37">
        <v>333</v>
      </c>
      <c r="D342" s="42"/>
      <c r="E342" s="43">
        <v>1104.6838174455245</v>
      </c>
      <c r="F342" s="38">
        <f t="shared" si="5"/>
        <v>136.94230786490553</v>
      </c>
      <c r="G342" s="47"/>
    </row>
    <row r="343" spans="1:7" s="14" customFormat="1">
      <c r="A343" s="40">
        <v>48853</v>
      </c>
      <c r="B343" s="45"/>
      <c r="C343" s="37">
        <v>334</v>
      </c>
      <c r="D343" s="42"/>
      <c r="E343" s="43">
        <v>1104.6838174455245</v>
      </c>
      <c r="F343" s="38">
        <f t="shared" si="5"/>
        <v>136.08642923989828</v>
      </c>
      <c r="G343" s="47"/>
    </row>
    <row r="344" spans="1:7" s="14" customFormat="1">
      <c r="A344" s="40">
        <v>48884</v>
      </c>
      <c r="B344" s="45"/>
      <c r="C344" s="37">
        <v>335</v>
      </c>
      <c r="D344" s="42"/>
      <c r="E344" s="43">
        <v>1104.6838174455245</v>
      </c>
      <c r="F344" s="38">
        <f t="shared" si="5"/>
        <v>135.23589978880352</v>
      </c>
      <c r="G344" s="47"/>
    </row>
    <row r="345" spans="1:7" s="14" customFormat="1">
      <c r="A345" s="40">
        <v>48914</v>
      </c>
      <c r="B345" s="45"/>
      <c r="C345" s="37">
        <v>336</v>
      </c>
      <c r="D345" s="42"/>
      <c r="E345" s="43">
        <v>1104.6838174455245</v>
      </c>
      <c r="F345" s="38">
        <f t="shared" si="5"/>
        <v>134.39068607970617</v>
      </c>
      <c r="G345" s="47"/>
    </row>
    <row r="346" spans="1:7" s="14" customFormat="1">
      <c r="A346" s="40">
        <v>48945</v>
      </c>
      <c r="B346" s="45"/>
      <c r="C346" s="37">
        <v>337</v>
      </c>
      <c r="D346" s="42"/>
      <c r="E346" s="43">
        <v>1104.6838174455245</v>
      </c>
      <c r="F346" s="38">
        <f t="shared" si="5"/>
        <v>133.5507548896378</v>
      </c>
      <c r="G346" s="47"/>
    </row>
    <row r="347" spans="1:7" s="14" customFormat="1">
      <c r="A347" s="40">
        <v>48976</v>
      </c>
      <c r="B347" s="45"/>
      <c r="C347" s="37">
        <v>338</v>
      </c>
      <c r="D347" s="42"/>
      <c r="E347" s="43">
        <v>1104.6838174455245</v>
      </c>
      <c r="F347" s="38">
        <f t="shared" si="5"/>
        <v>132.71607320327115</v>
      </c>
      <c r="G347" s="47"/>
    </row>
    <row r="348" spans="1:7" s="14" customFormat="1">
      <c r="A348" s="40">
        <v>49004</v>
      </c>
      <c r="B348" s="45"/>
      <c r="C348" s="37">
        <v>339</v>
      </c>
      <c r="D348" s="42"/>
      <c r="E348" s="43">
        <v>1104.6838174455245</v>
      </c>
      <c r="F348" s="38">
        <f t="shared" si="5"/>
        <v>131.88660821162205</v>
      </c>
      <c r="G348" s="47"/>
    </row>
    <row r="349" spans="1:7" s="14" customFormat="1">
      <c r="A349" s="40">
        <v>49035</v>
      </c>
      <c r="B349" s="45"/>
      <c r="C349" s="37">
        <v>340</v>
      </c>
      <c r="D349" s="42"/>
      <c r="E349" s="43">
        <v>1104.6838174455245</v>
      </c>
      <c r="F349" s="38">
        <f t="shared" si="5"/>
        <v>131.06232731075988</v>
      </c>
      <c r="G349" s="47"/>
    </row>
    <row r="350" spans="1:7" s="14" customFormat="1">
      <c r="A350" s="40">
        <v>49065</v>
      </c>
      <c r="B350" s="45"/>
      <c r="C350" s="37">
        <v>341</v>
      </c>
      <c r="D350" s="42"/>
      <c r="E350" s="43">
        <v>1104.6838174455245</v>
      </c>
      <c r="F350" s="38">
        <f t="shared" si="5"/>
        <v>130.243198100526</v>
      </c>
      <c r="G350" s="47"/>
    </row>
    <row r="351" spans="1:7" s="14" customFormat="1">
      <c r="A351" s="40">
        <v>49096</v>
      </c>
      <c r="B351" s="45"/>
      <c r="C351" s="37">
        <v>342</v>
      </c>
      <c r="D351" s="42"/>
      <c r="E351" s="43">
        <v>1104.6838174455245</v>
      </c>
      <c r="F351" s="38">
        <f t="shared" si="5"/>
        <v>129.42918838326034</v>
      </c>
      <c r="G351" s="47"/>
    </row>
    <row r="352" spans="1:7" s="14" customFormat="1">
      <c r="A352" s="40">
        <v>49126</v>
      </c>
      <c r="B352" s="45"/>
      <c r="C352" s="37">
        <v>343</v>
      </c>
      <c r="D352" s="42"/>
      <c r="E352" s="43">
        <v>1104.6838174455245</v>
      </c>
      <c r="F352" s="38">
        <f t="shared" si="5"/>
        <v>128.62026616253547</v>
      </c>
      <c r="G352" s="47"/>
    </row>
    <row r="353" spans="1:7" s="14" customFormat="1">
      <c r="A353" s="40">
        <v>49157</v>
      </c>
      <c r="B353" s="45"/>
      <c r="C353" s="37">
        <v>344</v>
      </c>
      <c r="D353" s="42"/>
      <c r="E353" s="43">
        <v>1104.6838174455245</v>
      </c>
      <c r="F353" s="38">
        <f t="shared" si="5"/>
        <v>127.81639964189925</v>
      </c>
      <c r="G353" s="47"/>
    </row>
    <row r="354" spans="1:7" s="14" customFormat="1">
      <c r="A354" s="40">
        <v>49188</v>
      </c>
      <c r="B354" s="45"/>
      <c r="C354" s="37">
        <v>345</v>
      </c>
      <c r="D354" s="42"/>
      <c r="E354" s="43">
        <v>1104.6838174455245</v>
      </c>
      <c r="F354" s="38">
        <f t="shared" si="5"/>
        <v>127.01755722362485</v>
      </c>
      <c r="G354" s="47"/>
    </row>
    <row r="355" spans="1:7" s="14" customFormat="1">
      <c r="A355" s="40">
        <v>49218</v>
      </c>
      <c r="B355" s="45"/>
      <c r="C355" s="37">
        <v>346</v>
      </c>
      <c r="D355" s="42"/>
      <c r="E355" s="43">
        <v>1104.6838174455245</v>
      </c>
      <c r="F355" s="38">
        <f t="shared" si="5"/>
        <v>126.22370750746862</v>
      </c>
      <c r="G355" s="47"/>
    </row>
    <row r="356" spans="1:7" s="14" customFormat="1">
      <c r="A356" s="40">
        <v>49249</v>
      </c>
      <c r="B356" s="45"/>
      <c r="C356" s="37">
        <v>347</v>
      </c>
      <c r="D356" s="42"/>
      <c r="E356" s="43">
        <v>1104.6838174455245</v>
      </c>
      <c r="F356" s="38">
        <f t="shared" si="5"/>
        <v>125.43481928943609</v>
      </c>
      <c r="G356" s="47"/>
    </row>
    <row r="357" spans="1:7" s="14" customFormat="1">
      <c r="A357" s="40">
        <v>49279</v>
      </c>
      <c r="B357" s="45"/>
      <c r="C357" s="37">
        <v>348</v>
      </c>
      <c r="D357" s="42"/>
      <c r="E357" s="43">
        <v>1104.6838174455245</v>
      </c>
      <c r="F357" s="38">
        <f t="shared" si="5"/>
        <v>124.65086156055527</v>
      </c>
      <c r="G357" s="47"/>
    </row>
    <row r="358" spans="1:7" s="14" customFormat="1">
      <c r="A358" s="40">
        <v>49310</v>
      </c>
      <c r="B358" s="45"/>
      <c r="C358" s="37">
        <v>349</v>
      </c>
      <c r="D358" s="42"/>
      <c r="E358" s="43">
        <v>1104.6838174455245</v>
      </c>
      <c r="F358" s="38">
        <f t="shared" si="5"/>
        <v>123.8718035056577</v>
      </c>
      <c r="G358" s="47"/>
    </row>
    <row r="359" spans="1:7" s="14" customFormat="1">
      <c r="A359" s="40">
        <v>49341</v>
      </c>
      <c r="B359" s="45"/>
      <c r="C359" s="37">
        <v>350</v>
      </c>
      <c r="D359" s="42"/>
      <c r="E359" s="43">
        <v>1104.6838174455245</v>
      </c>
      <c r="F359" s="38">
        <f t="shared" si="5"/>
        <v>123.09761450216743</v>
      </c>
      <c r="G359" s="47"/>
    </row>
    <row r="360" spans="1:7" s="14" customFormat="1">
      <c r="A360" s="40">
        <v>49369</v>
      </c>
      <c r="B360" s="45"/>
      <c r="C360" s="37">
        <v>351</v>
      </c>
      <c r="D360" s="42"/>
      <c r="E360" s="43">
        <v>1104.6838174455245</v>
      </c>
      <c r="F360" s="38">
        <f t="shared" si="5"/>
        <v>122.32826411889717</v>
      </c>
      <c r="G360" s="47"/>
    </row>
    <row r="361" spans="1:7" s="14" customFormat="1">
      <c r="A361" s="40">
        <v>49400</v>
      </c>
      <c r="B361" s="45"/>
      <c r="C361" s="37">
        <v>352</v>
      </c>
      <c r="D361" s="42"/>
      <c r="E361" s="43">
        <v>1104.6838174455245</v>
      </c>
      <c r="F361" s="38">
        <f t="shared" si="5"/>
        <v>121.56372211485203</v>
      </c>
      <c r="G361" s="47"/>
    </row>
    <row r="362" spans="1:7" s="14" customFormat="1">
      <c r="A362" s="40">
        <v>49430</v>
      </c>
      <c r="B362" s="45"/>
      <c r="C362" s="37">
        <v>353</v>
      </c>
      <c r="D362" s="42"/>
      <c r="E362" s="43">
        <v>1104.6838174455245</v>
      </c>
      <c r="F362" s="38">
        <f t="shared" si="5"/>
        <v>120.80395843804108</v>
      </c>
      <c r="G362" s="47"/>
    </row>
    <row r="363" spans="1:7" s="14" customFormat="1">
      <c r="A363" s="40">
        <v>49461</v>
      </c>
      <c r="B363" s="45"/>
      <c r="C363" s="37">
        <v>354</v>
      </c>
      <c r="D363" s="42"/>
      <c r="E363" s="43">
        <v>1104.6838174455245</v>
      </c>
      <c r="F363" s="38">
        <f t="shared" si="5"/>
        <v>120.04894322429585</v>
      </c>
      <c r="G363" s="47"/>
    </row>
    <row r="364" spans="1:7" s="14" customFormat="1">
      <c r="A364" s="40">
        <v>49491</v>
      </c>
      <c r="B364" s="45"/>
      <c r="C364" s="37">
        <v>355</v>
      </c>
      <c r="D364" s="42"/>
      <c r="E364" s="43">
        <v>1104.6838174455245</v>
      </c>
      <c r="F364" s="38">
        <f t="shared" si="5"/>
        <v>119.29864679609678</v>
      </c>
      <c r="G364" s="47"/>
    </row>
    <row r="365" spans="1:7" s="14" customFormat="1">
      <c r="A365" s="40">
        <v>49522</v>
      </c>
      <c r="B365" s="45"/>
      <c r="C365" s="37">
        <v>356</v>
      </c>
      <c r="D365" s="42"/>
      <c r="E365" s="43">
        <v>1104.6838174455245</v>
      </c>
      <c r="F365" s="38">
        <f t="shared" si="5"/>
        <v>118.5530396614062</v>
      </c>
      <c r="G365" s="47"/>
    </row>
    <row r="366" spans="1:7" s="14" customFormat="1">
      <c r="A366" s="40">
        <v>49553</v>
      </c>
      <c r="B366" s="45"/>
      <c r="C366" s="37">
        <v>357</v>
      </c>
      <c r="D366" s="42"/>
      <c r="E366" s="43">
        <v>1104.6838174455245</v>
      </c>
      <c r="F366" s="38">
        <f t="shared" si="5"/>
        <v>117.81209251250954</v>
      </c>
      <c r="G366" s="47"/>
    </row>
    <row r="367" spans="1:7" s="14" customFormat="1">
      <c r="A367" s="40">
        <v>49583</v>
      </c>
      <c r="B367" s="45"/>
      <c r="C367" s="37">
        <v>358</v>
      </c>
      <c r="D367" s="42"/>
      <c r="E367" s="43">
        <v>1104.6838174455245</v>
      </c>
      <c r="F367" s="38">
        <f t="shared" si="5"/>
        <v>117.07577622486305</v>
      </c>
      <c r="G367" s="47"/>
    </row>
    <row r="368" spans="1:7" s="14" customFormat="1">
      <c r="A368" s="40">
        <v>49614</v>
      </c>
      <c r="B368" s="45"/>
      <c r="C368" s="37">
        <v>359</v>
      </c>
      <c r="D368" s="42"/>
      <c r="E368" s="43">
        <v>1104.6838174455245</v>
      </c>
      <c r="F368" s="38">
        <f t="shared" si="5"/>
        <v>116.34406185594909</v>
      </c>
      <c r="G368" s="47"/>
    </row>
    <row r="369" spans="1:7" s="14" customFormat="1">
      <c r="A369" s="40">
        <v>49644</v>
      </c>
      <c r="B369" s="48">
        <v>0</v>
      </c>
      <c r="C369" s="37">
        <v>360</v>
      </c>
      <c r="D369" s="42"/>
      <c r="E369" s="43">
        <v>1104.6838174455245</v>
      </c>
      <c r="F369" s="38">
        <f t="shared" si="5"/>
        <v>115.6169206441385</v>
      </c>
      <c r="G369" s="47"/>
    </row>
    <row r="370" spans="1:7" s="14" customFormat="1">
      <c r="A370" s="40"/>
      <c r="B370" s="45"/>
      <c r="C370" s="37"/>
      <c r="D370" s="42"/>
      <c r="E370" s="43"/>
      <c r="F370" s="39"/>
      <c r="G370" s="47"/>
    </row>
    <row r="371" spans="1:7" s="14" customFormat="1">
      <c r="A371" s="1"/>
      <c r="B371" s="1"/>
      <c r="C371" s="1"/>
      <c r="D371" s="1"/>
      <c r="E371" s="3"/>
      <c r="F371" s="31"/>
    </row>
    <row r="372" spans="1:7" s="14" customFormat="1">
      <c r="A372" s="1"/>
      <c r="B372" s="1"/>
      <c r="C372" s="1"/>
      <c r="D372" s="1"/>
      <c r="E372" s="3"/>
      <c r="F372" s="31"/>
    </row>
    <row r="373" spans="1:7" s="14" customFormat="1">
      <c r="A373" s="1"/>
      <c r="B373" s="1"/>
      <c r="C373" s="1"/>
      <c r="D373" s="1"/>
      <c r="E373" s="3"/>
      <c r="F373" s="31"/>
    </row>
    <row r="374" spans="1:7" s="14" customFormat="1">
      <c r="A374" s="1"/>
      <c r="B374" s="1"/>
      <c r="C374" s="1"/>
      <c r="D374" s="1"/>
      <c r="E374" s="3"/>
      <c r="F374" s="31"/>
    </row>
    <row r="375" spans="1:7" s="14" customFormat="1">
      <c r="A375" s="1"/>
      <c r="B375" s="1"/>
      <c r="C375" s="1"/>
      <c r="D375" s="1"/>
      <c r="E375" s="3"/>
      <c r="F375" s="31"/>
    </row>
    <row r="376" spans="1:7" s="14" customFormat="1">
      <c r="A376" s="1"/>
      <c r="B376" s="1"/>
      <c r="C376" s="1"/>
      <c r="D376" s="1"/>
      <c r="E376" s="3"/>
      <c r="F376" s="31"/>
    </row>
    <row r="377" spans="1:7" s="14" customFormat="1">
      <c r="A377" s="1"/>
      <c r="B377" s="1"/>
      <c r="C377" s="1"/>
      <c r="D377" s="1"/>
      <c r="E377" s="3"/>
      <c r="F377" s="31"/>
    </row>
  </sheetData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401"/>
  <sheetViews>
    <sheetView zoomScale="85" zoomScaleNormal="85" workbookViewId="0">
      <pane xSplit="1" ySplit="9" topLeftCell="B10" activePane="bottomRight" state="frozen"/>
      <selection activeCell="G5" sqref="G5:L6"/>
      <selection pane="topRight" activeCell="G5" sqref="G5:L6"/>
      <selection pane="bottomLeft" activeCell="G5" sqref="G5:L6"/>
      <selection pane="bottomRight" activeCell="J17" sqref="J17"/>
    </sheetView>
  </sheetViews>
  <sheetFormatPr defaultRowHeight="12.75"/>
  <cols>
    <col min="1" max="1" width="21" style="1" customWidth="1"/>
    <col min="2" max="2" width="22.42578125" style="1" customWidth="1"/>
    <col min="3" max="3" width="15.5703125" style="1" customWidth="1"/>
    <col min="4" max="4" width="14.5703125" style="1" customWidth="1"/>
    <col min="5" max="5" width="22.28515625" style="1" bestFit="1" customWidth="1"/>
    <col min="6" max="6" width="22.28515625" style="3" bestFit="1" customWidth="1"/>
    <col min="7" max="7" width="11.85546875" style="4" customWidth="1"/>
    <col min="8" max="8" width="10" style="4" customWidth="1"/>
    <col min="9" max="16384" width="9.140625" style="4"/>
  </cols>
  <sheetData>
    <row r="1" spans="1:8" s="6" customFormat="1" ht="15">
      <c r="A1" s="1"/>
      <c r="B1" s="54" t="s">
        <v>9</v>
      </c>
      <c r="C1" s="52"/>
      <c r="D1" s="52"/>
      <c r="E1" s="52"/>
      <c r="F1" s="52"/>
      <c r="G1" s="52"/>
    </row>
    <row r="2" spans="1:8" s="6" customFormat="1" ht="15">
      <c r="B2" s="53" t="s">
        <v>0</v>
      </c>
      <c r="C2" s="52"/>
      <c r="D2" s="52"/>
      <c r="E2" s="52"/>
      <c r="F2" s="52"/>
      <c r="G2" s="52"/>
    </row>
    <row r="3" spans="1:8" s="8" customFormat="1">
      <c r="A3" s="2"/>
      <c r="B3" s="2" t="s">
        <v>22</v>
      </c>
      <c r="C3" s="2"/>
      <c r="D3" s="2"/>
      <c r="E3" s="7"/>
      <c r="F3" s="7"/>
    </row>
    <row r="4" spans="1:8" s="8" customFormat="1">
      <c r="A4" s="2"/>
      <c r="B4" s="2"/>
      <c r="C4" s="2"/>
      <c r="D4" s="2"/>
      <c r="E4" s="2"/>
      <c r="F4" s="7"/>
    </row>
    <row r="5" spans="1:8" s="8" customFormat="1">
      <c r="A5" s="9"/>
      <c r="B5" s="2"/>
      <c r="C5" s="2"/>
      <c r="D5" s="33"/>
      <c r="E5" s="10"/>
      <c r="F5" s="10"/>
    </row>
    <row r="6" spans="1:8" s="8" customFormat="1">
      <c r="A6" s="9"/>
      <c r="B6" s="2"/>
      <c r="C6" s="2"/>
      <c r="D6" s="33"/>
      <c r="E6" s="10"/>
      <c r="F6" s="10"/>
      <c r="H6" s="8" t="s">
        <v>12</v>
      </c>
    </row>
    <row r="7" spans="1:8" s="8" customFormat="1">
      <c r="A7" s="9"/>
      <c r="B7" s="2"/>
      <c r="C7" s="2"/>
      <c r="D7" s="27"/>
      <c r="E7" s="7"/>
      <c r="F7" s="10"/>
      <c r="H7" s="4">
        <v>6.8025574238023148E-2</v>
      </c>
    </row>
    <row r="8" spans="1:8" s="6" customFormat="1" ht="51">
      <c r="A8" s="1"/>
      <c r="B8" s="2" t="s">
        <v>15</v>
      </c>
      <c r="C8" s="2" t="s">
        <v>1</v>
      </c>
      <c r="D8" s="2" t="s">
        <v>2</v>
      </c>
      <c r="E8" s="7" t="s">
        <v>20</v>
      </c>
      <c r="F8" s="7" t="s">
        <v>21</v>
      </c>
      <c r="G8" s="35" t="s">
        <v>16</v>
      </c>
      <c r="H8" s="35" t="s">
        <v>17</v>
      </c>
    </row>
    <row r="9" spans="1:8">
      <c r="B9" s="1" t="s">
        <v>10</v>
      </c>
      <c r="E9" s="1" t="s">
        <v>6</v>
      </c>
      <c r="F9" s="3" t="s">
        <v>7</v>
      </c>
    </row>
    <row r="10" spans="1:8" s="6" customFormat="1">
      <c r="A10" s="5">
        <v>38718</v>
      </c>
      <c r="B10" s="1">
        <v>1</v>
      </c>
      <c r="C10" s="12">
        <v>5.6562560620756534E-2</v>
      </c>
      <c r="D10" s="13">
        <v>3.6444620000000003</v>
      </c>
      <c r="E10" s="11">
        <v>346.57879519047827</v>
      </c>
      <c r="F10" s="3">
        <v>1263.093249077481</v>
      </c>
      <c r="G10" s="6">
        <f t="shared" ref="G10:G73" si="0">F10/((1+$H$7/12)^B10)</f>
        <v>1255.9733898216232</v>
      </c>
      <c r="H10" s="6">
        <f>SUM(G10:G369)</f>
        <v>218667.6507795034</v>
      </c>
    </row>
    <row r="11" spans="1:8" s="6" customFormat="1">
      <c r="A11" s="5">
        <v>38749</v>
      </c>
      <c r="B11" s="1">
        <v>2</v>
      </c>
      <c r="C11" s="12">
        <v>5.7269275038979779E-2</v>
      </c>
      <c r="D11" s="28">
        <v>3.5404050000000002</v>
      </c>
      <c r="E11" s="11">
        <v>349.25984521571962</v>
      </c>
      <c r="F11" s="3">
        <v>1236.5213023009599</v>
      </c>
      <c r="G11" s="6">
        <f t="shared" si="0"/>
        <v>1222.6204368489159</v>
      </c>
    </row>
    <row r="12" spans="1:8" s="6" customFormat="1">
      <c r="A12" s="5">
        <v>38777</v>
      </c>
      <c r="B12" s="1">
        <v>3</v>
      </c>
      <c r="C12" s="12">
        <v>5.9003001972665552E-2</v>
      </c>
      <c r="D12" s="28">
        <v>3.5074000000000001</v>
      </c>
      <c r="E12" s="11">
        <v>355.86414134997108</v>
      </c>
      <c r="F12" s="3">
        <v>1248.1578893708886</v>
      </c>
      <c r="G12" s="6">
        <f t="shared" si="0"/>
        <v>1227.1696298510483</v>
      </c>
    </row>
    <row r="13" spans="1:8" s="6" customFormat="1">
      <c r="A13" s="5">
        <v>38808</v>
      </c>
      <c r="B13" s="1">
        <v>4</v>
      </c>
      <c r="C13" s="12">
        <v>5.8581920502390618E-2</v>
      </c>
      <c r="D13" s="28">
        <v>3.491053</v>
      </c>
      <c r="E13" s="11">
        <v>354.25794695920763</v>
      </c>
      <c r="F13" s="3">
        <v>1236.7332685057827</v>
      </c>
      <c r="G13" s="6">
        <f t="shared" si="0"/>
        <v>1209.0830709048669</v>
      </c>
    </row>
    <row r="14" spans="1:8" s="6" customFormat="1">
      <c r="A14" s="5">
        <v>38838</v>
      </c>
      <c r="B14" s="1">
        <v>5</v>
      </c>
      <c r="C14" s="12">
        <v>5.8589894394800987E-2</v>
      </c>
      <c r="D14" s="28">
        <v>3.5070679999999999</v>
      </c>
      <c r="E14" s="11">
        <v>354.28827741237643</v>
      </c>
      <c r="F14" s="3">
        <v>1242.5130804880682</v>
      </c>
      <c r="G14" s="6">
        <f t="shared" si="0"/>
        <v>1207.886397235786</v>
      </c>
    </row>
    <row r="15" spans="1:8" s="6" customFormat="1">
      <c r="A15" s="5">
        <v>38869</v>
      </c>
      <c r="B15" s="1">
        <v>6</v>
      </c>
      <c r="C15" s="12">
        <v>5.876699069703506E-2</v>
      </c>
      <c r="D15" s="28">
        <v>3.5482730000000005</v>
      </c>
      <c r="E15" s="11">
        <v>354.96096477945542</v>
      </c>
      <c r="F15" s="3">
        <v>1259.4984073808928</v>
      </c>
      <c r="G15" s="6">
        <f t="shared" si="0"/>
        <v>1217.496630261177</v>
      </c>
    </row>
    <row r="16" spans="1:8" s="6" customFormat="1">
      <c r="A16" s="5">
        <v>38899</v>
      </c>
      <c r="B16" s="1">
        <v>7</v>
      </c>
      <c r="C16" s="12">
        <v>5.9738251769922042E-2</v>
      </c>
      <c r="D16" s="28">
        <v>3.5723050000000001</v>
      </c>
      <c r="E16" s="11">
        <v>358.65352880780813</v>
      </c>
      <c r="F16" s="3">
        <v>1281.2197942277771</v>
      </c>
      <c r="G16" s="6">
        <f t="shared" si="0"/>
        <v>1231.5124567108596</v>
      </c>
    </row>
    <row r="17" spans="1:7" s="6" customFormat="1">
      <c r="A17" s="5">
        <v>38930</v>
      </c>
      <c r="B17" s="1">
        <v>8</v>
      </c>
      <c r="C17" s="12">
        <v>5.8041057383798514E-2</v>
      </c>
      <c r="D17" s="28">
        <v>3.5276999999999998</v>
      </c>
      <c r="E17" s="11">
        <v>352.22402945090067</v>
      </c>
      <c r="F17" s="3">
        <v>1242.5407086939422</v>
      </c>
      <c r="G17" s="6">
        <f t="shared" si="0"/>
        <v>1187.6017251157414</v>
      </c>
    </row>
    <row r="18" spans="1:7" s="6" customFormat="1">
      <c r="A18" s="5">
        <v>38961</v>
      </c>
      <c r="B18" s="1">
        <v>9</v>
      </c>
      <c r="C18" s="12">
        <v>5.790841399963019E-2</v>
      </c>
      <c r="D18" s="28">
        <v>3.5270000000000001</v>
      </c>
      <c r="E18" s="11">
        <v>351.72466901990032</v>
      </c>
      <c r="F18" s="3">
        <v>1240.5329076331884</v>
      </c>
      <c r="G18" s="6">
        <f t="shared" si="0"/>
        <v>1178.9991909707883</v>
      </c>
    </row>
    <row r="19" spans="1:7" s="6" customFormat="1">
      <c r="A19" s="5">
        <v>38991</v>
      </c>
      <c r="B19" s="1">
        <v>10</v>
      </c>
      <c r="C19" s="12">
        <v>6.0881365789201544E-2</v>
      </c>
      <c r="D19" s="28">
        <v>3.5192000000000001</v>
      </c>
      <c r="E19" s="11">
        <v>362.97174653114678</v>
      </c>
      <c r="F19" s="3">
        <v>1277.3701703924119</v>
      </c>
      <c r="G19" s="6">
        <f t="shared" si="0"/>
        <v>1207.1660476671204</v>
      </c>
    </row>
    <row r="20" spans="1:7" s="6" customFormat="1">
      <c r="A20" s="5">
        <v>39022</v>
      </c>
      <c r="B20" s="1">
        <v>11</v>
      </c>
      <c r="C20" s="12">
        <v>6.2649264633691373E-2</v>
      </c>
      <c r="D20" s="28">
        <v>3.4954000000000001</v>
      </c>
      <c r="E20" s="11">
        <v>369.72173168469504</v>
      </c>
      <c r="F20" s="3">
        <v>1292.3253409306831</v>
      </c>
      <c r="G20" s="6">
        <f t="shared" si="0"/>
        <v>1214.4150104889184</v>
      </c>
    </row>
    <row r="21" spans="1:7" s="6" customFormat="1">
      <c r="A21" s="5">
        <v>39052</v>
      </c>
      <c r="B21" s="1">
        <v>12</v>
      </c>
      <c r="C21" s="12">
        <v>6.1016101694915247E-2</v>
      </c>
      <c r="D21" s="28">
        <v>3.4140999999999999</v>
      </c>
      <c r="E21" s="11">
        <v>363.49554945110486</v>
      </c>
      <c r="F21" s="3">
        <v>1241.0101553810171</v>
      </c>
      <c r="G21" s="6">
        <f t="shared" si="0"/>
        <v>1159.6198097724271</v>
      </c>
    </row>
    <row r="22" spans="1:7" s="6" customFormat="1">
      <c r="A22" s="5">
        <v>39083</v>
      </c>
      <c r="B22" s="1">
        <v>13</v>
      </c>
      <c r="C22" s="12">
        <v>8.3000000000000004E-2</v>
      </c>
      <c r="D22" s="28">
        <v>3.3936999999999999</v>
      </c>
      <c r="E22" s="11">
        <v>450.75968806596086</v>
      </c>
      <c r="F22" s="3">
        <v>1529.7431533894514</v>
      </c>
      <c r="G22" s="6">
        <f t="shared" si="0"/>
        <v>1421.3591600726563</v>
      </c>
    </row>
    <row r="23" spans="1:7" s="6" customFormat="1">
      <c r="A23" s="5">
        <v>39114</v>
      </c>
      <c r="B23" s="1">
        <v>14</v>
      </c>
      <c r="C23" s="12">
        <v>8.2899999999999988E-2</v>
      </c>
      <c r="D23" s="28">
        <v>3.3824000000000001</v>
      </c>
      <c r="E23" s="11">
        <v>450.34698986590604</v>
      </c>
      <c r="F23" s="3">
        <v>1523.2536585224407</v>
      </c>
      <c r="G23" s="6">
        <f t="shared" si="0"/>
        <v>1407.3514621428767</v>
      </c>
    </row>
    <row r="24" spans="1:7" s="6" customFormat="1">
      <c r="A24" s="5">
        <v>39142</v>
      </c>
      <c r="B24" s="1">
        <v>15</v>
      </c>
      <c r="C24" s="12">
        <v>8.2100000000000006E-2</v>
      </c>
      <c r="D24" s="28">
        <v>3.3694000000000002</v>
      </c>
      <c r="E24" s="11">
        <v>447.05526064242383</v>
      </c>
      <c r="F24" s="3">
        <v>1506.307995208583</v>
      </c>
      <c r="G24" s="6">
        <f t="shared" si="0"/>
        <v>1383.8504019722416</v>
      </c>
    </row>
    <row r="25" spans="1:7" s="6" customFormat="1">
      <c r="A25" s="5">
        <v>39173</v>
      </c>
      <c r="B25" s="1">
        <v>16</v>
      </c>
      <c r="C25" s="12">
        <v>8.1199999999999994E-2</v>
      </c>
      <c r="D25" s="28">
        <v>3.3349000000000002</v>
      </c>
      <c r="E25" s="11">
        <v>443.36822162830617</v>
      </c>
      <c r="F25" s="3">
        <v>1478.5886823082383</v>
      </c>
      <c r="G25" s="6">
        <f t="shared" si="0"/>
        <v>1350.7275711034586</v>
      </c>
    </row>
    <row r="26" spans="1:7" s="6" customFormat="1">
      <c r="A26" s="5">
        <v>39203</v>
      </c>
      <c r="B26" s="1">
        <v>17</v>
      </c>
      <c r="C26" s="12">
        <v>8.0399999999999985E-2</v>
      </c>
      <c r="D26" s="28">
        <v>3.2850000000000001</v>
      </c>
      <c r="E26" s="11">
        <v>440.1053584262649</v>
      </c>
      <c r="F26" s="3">
        <v>1445.7461024302802</v>
      </c>
      <c r="G26" s="6">
        <f t="shared" si="0"/>
        <v>1313.2803360117596</v>
      </c>
    </row>
    <row r="27" spans="1:7" s="6" customFormat="1">
      <c r="A27" s="5">
        <v>39234</v>
      </c>
      <c r="B27" s="1">
        <v>18</v>
      </c>
      <c r="C27" s="12">
        <v>7.9699999999999993E-2</v>
      </c>
      <c r="D27" s="28">
        <v>3.2263999999999999</v>
      </c>
      <c r="E27" s="11">
        <v>437.26217726951148</v>
      </c>
      <c r="F27" s="3">
        <v>1410.7826887423519</v>
      </c>
      <c r="G27" s="6">
        <f t="shared" si="0"/>
        <v>1274.2966973035479</v>
      </c>
    </row>
    <row r="28" spans="1:7" s="6" customFormat="1">
      <c r="A28" s="5">
        <v>39264</v>
      </c>
      <c r="B28" s="1">
        <v>19</v>
      </c>
      <c r="C28" s="12">
        <v>7.9199999999999993E-2</v>
      </c>
      <c r="D28" s="28">
        <v>3.1337000000000002</v>
      </c>
      <c r="E28" s="11">
        <v>435.23878284131183</v>
      </c>
      <c r="F28" s="3">
        <v>1363.907773789819</v>
      </c>
      <c r="G28" s="6">
        <f t="shared" si="0"/>
        <v>1225.0123426862517</v>
      </c>
    </row>
    <row r="29" spans="1:7" s="6" customFormat="1">
      <c r="A29" s="5">
        <v>39295</v>
      </c>
      <c r="B29" s="1">
        <v>20</v>
      </c>
      <c r="C29" s="12">
        <v>7.8200000000000006E-2</v>
      </c>
      <c r="D29" s="28">
        <v>3.2237</v>
      </c>
      <c r="E29" s="11">
        <v>431.20914423138453</v>
      </c>
      <c r="F29" s="3">
        <v>1390.0889182587143</v>
      </c>
      <c r="G29" s="6">
        <f t="shared" si="0"/>
        <v>1241.4895409191618</v>
      </c>
    </row>
    <row r="30" spans="1:7" s="6" customFormat="1">
      <c r="A30" s="5">
        <v>39326</v>
      </c>
      <c r="B30" s="1">
        <v>21</v>
      </c>
      <c r="C30" s="12">
        <v>7.8E-2</v>
      </c>
      <c r="D30" s="28">
        <v>3.3466</v>
      </c>
      <c r="E30" s="11">
        <v>430.40624270518771</v>
      </c>
      <c r="F30" s="3">
        <v>1440.3975318371813</v>
      </c>
      <c r="G30" s="6">
        <f t="shared" si="0"/>
        <v>1279.168854871931</v>
      </c>
    </row>
    <row r="31" spans="1:7" s="6" customFormat="1">
      <c r="A31" s="5">
        <v>39356</v>
      </c>
      <c r="B31" s="1">
        <v>22</v>
      </c>
      <c r="C31" s="12">
        <v>7.7899999999999997E-2</v>
      </c>
      <c r="D31" s="28">
        <v>3.3525</v>
      </c>
      <c r="E31" s="11">
        <v>430.00566290911735</v>
      </c>
      <c r="F31" s="3">
        <v>1441.5939849028159</v>
      </c>
      <c r="G31" s="6">
        <f t="shared" si="0"/>
        <v>1273.0149205595987</v>
      </c>
    </row>
    <row r="32" spans="1:7" s="6" customFormat="1">
      <c r="A32" s="5">
        <v>39387</v>
      </c>
      <c r="B32" s="1">
        <v>23</v>
      </c>
      <c r="C32" s="12">
        <v>7.7800000000000008E-2</v>
      </c>
      <c r="D32" s="28">
        <v>3.4706999999999999</v>
      </c>
      <c r="E32" s="11">
        <v>429.60588490223108</v>
      </c>
      <c r="F32" s="3">
        <v>1491.0331447301733</v>
      </c>
      <c r="G32" s="6">
        <f t="shared" si="0"/>
        <v>1309.2508189137673</v>
      </c>
    </row>
    <row r="33" spans="1:7" s="6" customFormat="1">
      <c r="A33" s="5">
        <v>39417</v>
      </c>
      <c r="B33" s="1">
        <v>24</v>
      </c>
      <c r="C33" s="12">
        <v>7.7600000000000002E-2</v>
      </c>
      <c r="D33" s="28">
        <v>3.5289000000000001</v>
      </c>
      <c r="E33" s="11">
        <v>428.80808243668901</v>
      </c>
      <c r="F33" s="3">
        <v>1513.2208421108319</v>
      </c>
      <c r="G33" s="6">
        <f t="shared" si="0"/>
        <v>1321.2435953717775</v>
      </c>
    </row>
    <row r="34" spans="1:7" s="6" customFormat="1">
      <c r="A34" s="5">
        <v>39448</v>
      </c>
      <c r="B34" s="1">
        <v>25</v>
      </c>
      <c r="C34" s="12">
        <v>7.6600000000000001E-2</v>
      </c>
      <c r="D34" s="28">
        <v>3.6930000000000001</v>
      </c>
      <c r="E34" s="11">
        <v>424.83438939602587</v>
      </c>
      <c r="F34" s="3">
        <v>1568.9134000395236</v>
      </c>
      <c r="G34" s="6">
        <f t="shared" si="0"/>
        <v>1362.1488788553402</v>
      </c>
    </row>
    <row r="35" spans="1:7" s="6" customFormat="1">
      <c r="A35" s="5">
        <v>39479</v>
      </c>
      <c r="B35" s="1">
        <v>26</v>
      </c>
      <c r="C35" s="12">
        <v>7.6399999999999996E-2</v>
      </c>
      <c r="D35" s="28">
        <v>3.6528</v>
      </c>
      <c r="E35" s="11">
        <v>424.04273650714634</v>
      </c>
      <c r="F35" s="3">
        <v>1548.9433079133041</v>
      </c>
      <c r="G35" s="6">
        <f t="shared" si="0"/>
        <v>1337.2301251215022</v>
      </c>
    </row>
    <row r="36" spans="1:7" s="6" customFormat="1">
      <c r="A36" s="5">
        <v>39508</v>
      </c>
      <c r="B36" s="1">
        <v>27</v>
      </c>
      <c r="C36" s="12">
        <v>7.6600000000000001E-2</v>
      </c>
      <c r="D36" s="28">
        <v>3.7218</v>
      </c>
      <c r="E36" s="11">
        <v>424.83304131728039</v>
      </c>
      <c r="F36" s="3">
        <v>1581.1436131746541</v>
      </c>
      <c r="G36" s="6">
        <f t="shared" si="0"/>
        <v>1357.3347612022044</v>
      </c>
    </row>
    <row r="37" spans="1:7" s="6" customFormat="1">
      <c r="A37" s="5">
        <v>39539</v>
      </c>
      <c r="B37" s="1">
        <v>28</v>
      </c>
      <c r="C37" s="12">
        <v>7.6999999999999999E-2</v>
      </c>
      <c r="D37" s="28">
        <v>3.6425999999999998</v>
      </c>
      <c r="E37" s="11">
        <v>426.41269193524909</v>
      </c>
      <c r="F37" s="3">
        <v>1553.2508716433383</v>
      </c>
      <c r="G37" s="6">
        <f t="shared" si="0"/>
        <v>1325.874089294952</v>
      </c>
    </row>
    <row r="38" spans="1:7" s="6" customFormat="1">
      <c r="A38" s="5">
        <v>39569</v>
      </c>
      <c r="B38" s="1">
        <v>29</v>
      </c>
      <c r="C38" s="12">
        <v>7.7300000000000008E-2</v>
      </c>
      <c r="D38" s="28">
        <v>3.6594000000000002</v>
      </c>
      <c r="E38" s="11">
        <v>427.59691975239923</v>
      </c>
      <c r="F38" s="3">
        <v>1564.7481681419299</v>
      </c>
      <c r="G38" s="6">
        <f t="shared" si="0"/>
        <v>1328.1592569565109</v>
      </c>
    </row>
    <row r="39" spans="1:7" s="6" customFormat="1">
      <c r="A39" s="5">
        <v>39600</v>
      </c>
      <c r="B39" s="1">
        <v>30</v>
      </c>
      <c r="C39" s="12">
        <v>7.7399999999999997E-2</v>
      </c>
      <c r="D39" s="28">
        <v>3.6556999999999999</v>
      </c>
      <c r="E39" s="11">
        <v>427.99127310199788</v>
      </c>
      <c r="F39" s="3">
        <v>1564.6076970789736</v>
      </c>
      <c r="G39" s="6">
        <f t="shared" si="0"/>
        <v>1320.5540709450718</v>
      </c>
    </row>
    <row r="40" spans="1:7" s="6" customFormat="1">
      <c r="A40" s="5">
        <v>39630</v>
      </c>
      <c r="B40" s="1">
        <v>31</v>
      </c>
      <c r="C40" s="12">
        <v>7.7199999999999991E-2</v>
      </c>
      <c r="D40" s="28">
        <v>3.5792000000000002</v>
      </c>
      <c r="E40" s="11">
        <v>427.20406836325577</v>
      </c>
      <c r="F40" s="3">
        <v>1529.0488014857651</v>
      </c>
      <c r="G40" s="6">
        <f t="shared" si="0"/>
        <v>1283.2672085234049</v>
      </c>
    </row>
    <row r="41" spans="1:7" s="6" customFormat="1">
      <c r="A41" s="5">
        <v>39661</v>
      </c>
      <c r="B41" s="1">
        <v>32</v>
      </c>
      <c r="C41" s="12">
        <v>7.7699999999999991E-2</v>
      </c>
      <c r="D41" s="28">
        <v>3.5268000000000002</v>
      </c>
      <c r="E41" s="11">
        <v>429.1697397430525</v>
      </c>
      <c r="F41" s="3">
        <v>1513.5958381257976</v>
      </c>
      <c r="G41" s="6">
        <f t="shared" si="0"/>
        <v>1263.1377053110962</v>
      </c>
    </row>
    <row r="42" spans="1:7" s="6" customFormat="1">
      <c r="A42" s="5">
        <v>39692</v>
      </c>
      <c r="B42" s="1">
        <v>33</v>
      </c>
      <c r="C42" s="12">
        <v>7.7699999999999991E-2</v>
      </c>
      <c r="D42" s="28">
        <v>3.6254</v>
      </c>
      <c r="E42" s="11">
        <v>429.16973974305245</v>
      </c>
      <c r="F42" s="3">
        <v>1555.9119744644622</v>
      </c>
      <c r="G42" s="6">
        <f t="shared" si="0"/>
        <v>1291.1325254024534</v>
      </c>
    </row>
    <row r="43" spans="1:7" s="6" customFormat="1">
      <c r="A43" s="5">
        <v>39722</v>
      </c>
      <c r="B43" s="1">
        <v>34</v>
      </c>
      <c r="C43" s="12">
        <v>7.8200000000000006E-2</v>
      </c>
      <c r="D43" s="28">
        <v>3.7454000000000001</v>
      </c>
      <c r="E43" s="11">
        <v>431.13213258383939</v>
      </c>
      <c r="F43" s="3">
        <v>1614.7622893795121</v>
      </c>
      <c r="G43" s="6">
        <f t="shared" si="0"/>
        <v>1332.4147177659008</v>
      </c>
    </row>
    <row r="44" spans="1:7" s="6" customFormat="1">
      <c r="A44" s="5">
        <v>39753</v>
      </c>
      <c r="B44" s="1">
        <v>35</v>
      </c>
      <c r="C44" s="12">
        <v>7.8399999999999997E-2</v>
      </c>
      <c r="D44" s="28">
        <v>3.7753000000000001</v>
      </c>
      <c r="E44" s="11">
        <v>431.91670978659954</v>
      </c>
      <c r="F44" s="3">
        <v>1630.6151544573493</v>
      </c>
      <c r="G44" s="6">
        <f t="shared" si="0"/>
        <v>1337.911298003442</v>
      </c>
    </row>
    <row r="45" spans="1:7" s="6" customFormat="1">
      <c r="A45" s="5">
        <v>39783</v>
      </c>
      <c r="B45" s="1">
        <v>36</v>
      </c>
      <c r="C45" s="12">
        <v>7.7399999999999997E-2</v>
      </c>
      <c r="D45" s="28">
        <v>3.9152999999999998</v>
      </c>
      <c r="E45" s="11">
        <v>428.0063556720836</v>
      </c>
      <c r="F45" s="3">
        <v>1675.7732843629087</v>
      </c>
      <c r="G45" s="6">
        <f t="shared" si="0"/>
        <v>1367.2128566520717</v>
      </c>
    </row>
    <row r="46" spans="1:7" s="6" customFormat="1">
      <c r="A46" s="5">
        <v>39814</v>
      </c>
      <c r="B46" s="1">
        <v>37</v>
      </c>
      <c r="C46" s="12">
        <v>7.5800000000000006E-2</v>
      </c>
      <c r="D46" s="28">
        <v>4.2327000000000004</v>
      </c>
      <c r="E46" s="11">
        <v>421.79054463363758</v>
      </c>
      <c r="F46" s="3">
        <v>1785.312838270798</v>
      </c>
      <c r="G46" s="6">
        <f t="shared" si="0"/>
        <v>1448.3723433251453</v>
      </c>
    </row>
    <row r="47" spans="1:7" s="6" customFormat="1">
      <c r="A47" s="5">
        <v>39845</v>
      </c>
      <c r="B47" s="1">
        <v>38</v>
      </c>
      <c r="C47" s="12">
        <v>7.4700000000000003E-2</v>
      </c>
      <c r="D47" s="28">
        <v>4.2839</v>
      </c>
      <c r="E47" s="11">
        <v>417.54632337554079</v>
      </c>
      <c r="F47" s="3">
        <v>1788.7266947084793</v>
      </c>
      <c r="G47" s="6">
        <f t="shared" si="0"/>
        <v>1442.96204554516</v>
      </c>
    </row>
    <row r="48" spans="1:7" s="6" customFormat="1">
      <c r="A48" s="5">
        <v>39873</v>
      </c>
      <c r="B48" s="1">
        <v>39</v>
      </c>
      <c r="C48" s="12">
        <v>7.3800000000000004E-2</v>
      </c>
      <c r="D48" s="28">
        <v>4.2820999999999998</v>
      </c>
      <c r="E48" s="11">
        <v>414.093283831208</v>
      </c>
      <c r="F48" s="3">
        <v>1773.1888506936157</v>
      </c>
      <c r="G48" s="6">
        <f t="shared" si="0"/>
        <v>1422.364602202075</v>
      </c>
    </row>
    <row r="49" spans="1:7" s="6" customFormat="1">
      <c r="A49" s="5">
        <v>39904</v>
      </c>
      <c r="B49" s="1">
        <v>40</v>
      </c>
      <c r="C49" s="12">
        <v>7.3499999999999996E-2</v>
      </c>
      <c r="D49" s="28">
        <v>4.1954000000000002</v>
      </c>
      <c r="E49" s="11">
        <v>412.94705820582374</v>
      </c>
      <c r="F49" s="3">
        <v>1732.4780879967129</v>
      </c>
      <c r="G49" s="6">
        <f t="shared" si="0"/>
        <v>1381.8748678589811</v>
      </c>
    </row>
    <row r="50" spans="1:7" s="6" customFormat="1">
      <c r="A50" s="5">
        <v>39934</v>
      </c>
      <c r="B50" s="1">
        <v>41</v>
      </c>
      <c r="C50" s="12">
        <v>7.3300000000000004E-2</v>
      </c>
      <c r="D50" s="28">
        <v>4.1688999999999998</v>
      </c>
      <c r="E50" s="11">
        <v>412.18508209266037</v>
      </c>
      <c r="F50" s="3">
        <v>1718.3583887360917</v>
      </c>
      <c r="G50" s="6">
        <f t="shared" si="0"/>
        <v>1362.8866564656289</v>
      </c>
    </row>
    <row r="51" spans="1:7" s="6" customFormat="1">
      <c r="A51" s="5">
        <v>39965</v>
      </c>
      <c r="B51" s="1">
        <v>42</v>
      </c>
      <c r="C51" s="12">
        <v>7.2599999999999998E-2</v>
      </c>
      <c r="D51" s="28">
        <v>4.2126000000000001</v>
      </c>
      <c r="E51" s="11">
        <v>409.52786165860579</v>
      </c>
      <c r="F51" s="3">
        <v>1725.1770700230427</v>
      </c>
      <c r="G51" s="6">
        <f t="shared" si="0"/>
        <v>1360.5819134337746</v>
      </c>
    </row>
    <row r="52" spans="1:7" s="6" customFormat="1">
      <c r="A52" s="5">
        <v>39995</v>
      </c>
      <c r="B52" s="1">
        <v>43</v>
      </c>
      <c r="C52" s="12">
        <v>7.0900000000000005E-2</v>
      </c>
      <c r="D52" s="28">
        <v>4.2168000000000001</v>
      </c>
      <c r="E52" s="11">
        <v>403.11720524788001</v>
      </c>
      <c r="F52" s="3">
        <v>1699.8646310892605</v>
      </c>
      <c r="G52" s="6">
        <f t="shared" si="0"/>
        <v>1333.0620905798457</v>
      </c>
    </row>
    <row r="53" spans="1:7" s="6" customFormat="1">
      <c r="A53" s="5">
        <v>40026</v>
      </c>
      <c r="B53" s="1">
        <v>44</v>
      </c>
      <c r="C53" s="12">
        <v>7.0300000000000001E-2</v>
      </c>
      <c r="D53" s="28">
        <v>4.2184999999999997</v>
      </c>
      <c r="E53" s="11">
        <v>400.86934666248379</v>
      </c>
      <c r="F53" s="3">
        <v>1691.0673388956877</v>
      </c>
      <c r="G53" s="6">
        <f t="shared" si="0"/>
        <v>1318.6877336622717</v>
      </c>
    </row>
    <row r="54" spans="1:7" s="6" customFormat="1">
      <c r="A54" s="5">
        <v>40057</v>
      </c>
      <c r="B54" s="1">
        <v>45</v>
      </c>
      <c r="C54" s="12">
        <v>6.9099999999999995E-2</v>
      </c>
      <c r="D54" s="28">
        <v>4.2389000000000001</v>
      </c>
      <c r="E54" s="11">
        <v>396.3987805747858</v>
      </c>
      <c r="F54" s="3">
        <v>1680.2947909784596</v>
      </c>
      <c r="G54" s="6">
        <f t="shared" si="0"/>
        <v>1302.9014577086332</v>
      </c>
    </row>
    <row r="55" spans="1:7" s="6" customFormat="1">
      <c r="A55" s="5">
        <v>40087</v>
      </c>
      <c r="B55" s="1">
        <v>46</v>
      </c>
      <c r="C55" s="12">
        <v>6.8000000000000005E-2</v>
      </c>
      <c r="D55" s="28">
        <v>4.2847999999999997</v>
      </c>
      <c r="E55" s="11">
        <v>392.32816160723951</v>
      </c>
      <c r="F55" s="3">
        <v>1681.0477068546998</v>
      </c>
      <c r="G55" s="6">
        <f t="shared" si="0"/>
        <v>1296.1377263116178</v>
      </c>
    </row>
    <row r="56" spans="1:7" s="6" customFormat="1">
      <c r="A56" s="5">
        <v>40118</v>
      </c>
      <c r="B56" s="1">
        <v>47</v>
      </c>
      <c r="C56" s="12">
        <v>6.7000000000000004E-2</v>
      </c>
      <c r="D56" s="28">
        <v>4.2881</v>
      </c>
      <c r="E56" s="11">
        <v>388.65117193881008</v>
      </c>
      <c r="F56" s="3">
        <v>1666.5750903908115</v>
      </c>
      <c r="G56" s="6">
        <f t="shared" si="0"/>
        <v>1277.7356837322288</v>
      </c>
    </row>
    <row r="57" spans="1:7" s="6" customFormat="1">
      <c r="A57" s="5">
        <v>40148</v>
      </c>
      <c r="B57" s="1">
        <v>48</v>
      </c>
      <c r="C57" s="12">
        <v>6.6199999999999995E-2</v>
      </c>
      <c r="D57" s="28">
        <v>4.2248000000000001</v>
      </c>
      <c r="E57" s="11">
        <v>385.72671766327278</v>
      </c>
      <c r="F57" s="3">
        <v>1629.6182367837948</v>
      </c>
      <c r="G57" s="6">
        <f t="shared" si="0"/>
        <v>1242.3587916689337</v>
      </c>
    </row>
    <row r="58" spans="1:7" s="6" customFormat="1">
      <c r="A58" s="5">
        <v>40179</v>
      </c>
      <c r="B58" s="1">
        <v>49</v>
      </c>
      <c r="C58" s="12">
        <v>6.5599999999999992E-2</v>
      </c>
      <c r="D58" s="28">
        <v>4.1409000000000002</v>
      </c>
      <c r="E58" s="11">
        <v>383.54444325752434</v>
      </c>
      <c r="F58" s="3">
        <v>1588.2191850850827</v>
      </c>
      <c r="G58" s="6">
        <f t="shared" si="0"/>
        <v>1203.9726559660003</v>
      </c>
    </row>
    <row r="59" spans="1:7" s="6" customFormat="1">
      <c r="A59" s="5">
        <v>40210</v>
      </c>
      <c r="B59" s="1">
        <v>50</v>
      </c>
      <c r="C59" s="12">
        <v>6.5000000000000002E-2</v>
      </c>
      <c r="D59" s="28">
        <v>4.1178999999999997</v>
      </c>
      <c r="E59" s="11">
        <v>381.37234943411897</v>
      </c>
      <c r="F59" s="3">
        <v>1570.4531977347583</v>
      </c>
      <c r="G59" s="6">
        <f t="shared" si="0"/>
        <v>1183.7942008016125</v>
      </c>
    </row>
    <row r="60" spans="1:7" s="6" customFormat="1">
      <c r="A60" s="5">
        <v>40238</v>
      </c>
      <c r="B60" s="1">
        <v>51</v>
      </c>
      <c r="C60" s="12">
        <v>6.4199999999999993E-2</v>
      </c>
      <c r="D60" s="28">
        <v>4.0879000000000003</v>
      </c>
      <c r="E60" s="11">
        <v>378.49109221459992</v>
      </c>
      <c r="F60" s="3">
        <v>1547.2337358640632</v>
      </c>
      <c r="G60" s="6">
        <f t="shared" si="0"/>
        <v>1159.7173655436045</v>
      </c>
    </row>
    <row r="61" spans="1:7" s="6" customFormat="1">
      <c r="A61" s="5">
        <v>40269</v>
      </c>
      <c r="B61" s="1">
        <v>52</v>
      </c>
      <c r="C61" s="12">
        <v>6.3700000000000007E-2</v>
      </c>
      <c r="D61" s="28">
        <v>4.1284999999999998</v>
      </c>
      <c r="E61" s="11">
        <v>376.69924871490201</v>
      </c>
      <c r="F61" s="3">
        <v>1555.2028483194729</v>
      </c>
      <c r="G61" s="6">
        <f t="shared" si="0"/>
        <v>1159.1197381369154</v>
      </c>
    </row>
    <row r="62" spans="1:7" s="6" customFormat="1">
      <c r="A62" s="5">
        <v>40299</v>
      </c>
      <c r="B62" s="1">
        <v>53</v>
      </c>
      <c r="C62" s="12">
        <v>6.3099999999999989E-2</v>
      </c>
      <c r="D62" s="28">
        <v>4.1742999999999997</v>
      </c>
      <c r="E62" s="11">
        <v>374.55886439721343</v>
      </c>
      <c r="F62" s="3">
        <v>1563.5210676532879</v>
      </c>
      <c r="G62" s="6">
        <f t="shared" si="0"/>
        <v>1158.7507280756968</v>
      </c>
    </row>
    <row r="63" spans="1:7" s="6" customFormat="1">
      <c r="A63" s="5">
        <v>40330</v>
      </c>
      <c r="B63" s="1">
        <v>54</v>
      </c>
      <c r="C63" s="12">
        <v>6.25E-2</v>
      </c>
      <c r="D63" s="28">
        <v>4.2396000000000003</v>
      </c>
      <c r="E63" s="11">
        <v>372.42880877923056</v>
      </c>
      <c r="F63" s="3">
        <v>1578.9491777004259</v>
      </c>
      <c r="G63" s="6">
        <f t="shared" si="0"/>
        <v>1163.5886011692039</v>
      </c>
    </row>
    <row r="64" spans="1:7" s="6" customFormat="1">
      <c r="A64" s="5">
        <v>40360</v>
      </c>
      <c r="B64" s="1">
        <v>55</v>
      </c>
      <c r="C64" s="12">
        <v>6.1600000000000002E-2</v>
      </c>
      <c r="D64" s="28">
        <v>4.2610999999999999</v>
      </c>
      <c r="E64" s="11">
        <v>369.2513852238809</v>
      </c>
      <c r="F64" s="3">
        <v>1573.4170775774789</v>
      </c>
      <c r="G64" s="6">
        <f t="shared" si="0"/>
        <v>1152.9757963142281</v>
      </c>
    </row>
    <row r="65" spans="1:7" s="6" customFormat="1">
      <c r="A65" s="5">
        <v>40391</v>
      </c>
      <c r="B65" s="1">
        <v>56</v>
      </c>
      <c r="C65" s="12">
        <v>6.1500000000000006E-2</v>
      </c>
      <c r="D65" s="28">
        <v>4.2389000000000001</v>
      </c>
      <c r="E65" s="11">
        <v>368.89991553219795</v>
      </c>
      <c r="F65" s="3">
        <v>1563.7298519494339</v>
      </c>
      <c r="G65" s="6">
        <f t="shared" si="0"/>
        <v>1139.4180161994257</v>
      </c>
    </row>
    <row r="66" spans="1:7" s="6" customFormat="1">
      <c r="A66" s="5">
        <v>40422</v>
      </c>
      <c r="B66" s="1">
        <v>57</v>
      </c>
      <c r="C66" s="12">
        <v>6.0999999999999999E-2</v>
      </c>
      <c r="D66" s="28">
        <v>4.2641999999999998</v>
      </c>
      <c r="E66" s="11">
        <v>367.14889198825222</v>
      </c>
      <c r="F66" s="3">
        <v>1565.5963052163049</v>
      </c>
      <c r="G66" s="6">
        <f t="shared" si="0"/>
        <v>1134.3476274484758</v>
      </c>
    </row>
    <row r="67" spans="1:7" s="6" customFormat="1">
      <c r="A67" s="5">
        <v>40452</v>
      </c>
      <c r="B67" s="1">
        <v>58</v>
      </c>
      <c r="C67" s="12">
        <v>6.0599999999999994E-2</v>
      </c>
      <c r="D67" s="28">
        <v>4.2797999999999998</v>
      </c>
      <c r="E67" s="11">
        <v>365.75408868320886</v>
      </c>
      <c r="F67" s="3">
        <v>1565.3543487463971</v>
      </c>
      <c r="G67" s="6">
        <f t="shared" si="0"/>
        <v>1127.7791665697571</v>
      </c>
    </row>
    <row r="68" spans="1:7" s="6" customFormat="1">
      <c r="A68" s="5">
        <v>40483</v>
      </c>
      <c r="B68" s="1">
        <v>59</v>
      </c>
      <c r="C68" s="12">
        <v>6.0299999999999999E-2</v>
      </c>
      <c r="D68" s="28">
        <v>4.2930999999999999</v>
      </c>
      <c r="E68" s="11">
        <v>364.71203626163168</v>
      </c>
      <c r="F68" s="3">
        <v>1565.7452428748109</v>
      </c>
      <c r="G68" s="6">
        <f t="shared" si="0"/>
        <v>1121.7020887528868</v>
      </c>
    </row>
    <row r="69" spans="1:7" s="6" customFormat="1">
      <c r="A69" s="5">
        <v>40513</v>
      </c>
      <c r="B69" s="1">
        <v>60</v>
      </c>
      <c r="C69" s="12">
        <v>6.0299999999999999E-2</v>
      </c>
      <c r="D69" s="28">
        <v>4.2925000000000004</v>
      </c>
      <c r="E69" s="11">
        <v>364.71203626163168</v>
      </c>
      <c r="F69" s="3">
        <v>1565.5264156530541</v>
      </c>
      <c r="G69" s="6">
        <f t="shared" si="0"/>
        <v>1115.2233449207131</v>
      </c>
    </row>
    <row r="70" spans="1:7" s="6" customFormat="1">
      <c r="A70" s="5">
        <v>40544</v>
      </c>
      <c r="B70" s="1">
        <v>61</v>
      </c>
      <c r="C70" s="12">
        <v>6.0199999999999997E-2</v>
      </c>
      <c r="D70" s="28">
        <v>4.2622</v>
      </c>
      <c r="E70" s="11">
        <v>364.36660851981321</v>
      </c>
      <c r="F70" s="3">
        <v>1553.0033588331478</v>
      </c>
      <c r="G70" s="6">
        <f t="shared" si="0"/>
        <v>1100.0663269558142</v>
      </c>
    </row>
    <row r="71" spans="1:7" s="6" customFormat="1">
      <c r="A71" s="5">
        <v>40575</v>
      </c>
      <c r="B71" s="1">
        <v>62</v>
      </c>
      <c r="C71" s="12">
        <v>0.06</v>
      </c>
      <c r="D71" s="28">
        <v>4.2472000000000003</v>
      </c>
      <c r="E71" s="11">
        <v>363.6778365669951</v>
      </c>
      <c r="F71" s="3">
        <v>1544.6125074673416</v>
      </c>
      <c r="G71" s="6">
        <f t="shared" si="0"/>
        <v>1087.9552882514865</v>
      </c>
    </row>
    <row r="72" spans="1:7" s="6" customFormat="1">
      <c r="A72" s="5">
        <v>40603</v>
      </c>
      <c r="B72" s="1">
        <v>63</v>
      </c>
      <c r="C72" s="12">
        <v>6.0299999999999999E-2</v>
      </c>
      <c r="D72" s="28">
        <v>4.1646000000000001</v>
      </c>
      <c r="E72" s="11">
        <v>364.7087931899656</v>
      </c>
      <c r="F72" s="3">
        <v>1518.8662401189308</v>
      </c>
      <c r="G72" s="6">
        <f t="shared" si="0"/>
        <v>1063.7903678012931</v>
      </c>
    </row>
    <row r="73" spans="1:7" s="6" customFormat="1">
      <c r="A73" s="5">
        <v>40634</v>
      </c>
      <c r="B73" s="1">
        <v>64</v>
      </c>
      <c r="C73" s="12">
        <v>6.0400000000000002E-2</v>
      </c>
      <c r="D73" s="28">
        <v>4.0991999999999997</v>
      </c>
      <c r="E73" s="11">
        <v>365.05194293049976</v>
      </c>
      <c r="F73" s="3">
        <v>1496.4209244607046</v>
      </c>
      <c r="G73" s="6">
        <f t="shared" si="0"/>
        <v>1042.162209783492</v>
      </c>
    </row>
    <row r="74" spans="1:7" s="6" customFormat="1">
      <c r="A74" s="5">
        <v>40664</v>
      </c>
      <c r="B74" s="1">
        <v>65</v>
      </c>
      <c r="C74" s="12">
        <v>6.0499999999999998E-2</v>
      </c>
      <c r="D74" s="28">
        <v>4.1120000000000001</v>
      </c>
      <c r="E74" s="11">
        <v>365.39443278486908</v>
      </c>
      <c r="F74" s="3">
        <v>1502.5019076113817</v>
      </c>
      <c r="G74" s="6">
        <f t="shared" ref="G74:G137" si="1">F74/((1+$H$7/12)^B74)</f>
        <v>1040.4988509910211</v>
      </c>
    </row>
    <row r="75" spans="1:7" s="6" customFormat="1">
      <c r="A75" s="5">
        <v>40695</v>
      </c>
      <c r="B75" s="1">
        <v>66</v>
      </c>
      <c r="C75" s="12">
        <v>6.13E-2</v>
      </c>
      <c r="D75" s="28">
        <v>4.1928999999999998</v>
      </c>
      <c r="E75" s="11">
        <v>368.13332935937632</v>
      </c>
      <c r="F75" s="3">
        <v>1543.5462366709289</v>
      </c>
      <c r="G75" s="6">
        <f t="shared" si="1"/>
        <v>1062.8971445388499</v>
      </c>
    </row>
    <row r="76" spans="1:7" s="6" customFormat="1">
      <c r="A76" s="5">
        <v>40725</v>
      </c>
      <c r="B76" s="1">
        <v>67</v>
      </c>
      <c r="C76" s="12">
        <v>6.2400000000000004E-2</v>
      </c>
      <c r="D76" s="28">
        <v>4.2404999999999999</v>
      </c>
      <c r="E76" s="11">
        <v>371.90619918801542</v>
      </c>
      <c r="F76" s="3">
        <v>1577.0682376567793</v>
      </c>
      <c r="G76" s="6">
        <f t="shared" si="1"/>
        <v>1079.85913463939</v>
      </c>
    </row>
    <row r="77" spans="1:7" s="6" customFormat="1">
      <c r="A77" s="5">
        <v>40756</v>
      </c>
      <c r="B77" s="1">
        <v>68</v>
      </c>
      <c r="C77" s="12">
        <v>6.2699999999999992E-2</v>
      </c>
      <c r="D77" s="28">
        <v>4.2500999999999998</v>
      </c>
      <c r="E77" s="11">
        <v>372.93588197349482</v>
      </c>
      <c r="F77" s="3">
        <v>1585.0147919755502</v>
      </c>
      <c r="G77" s="6">
        <f t="shared" si="1"/>
        <v>1079.1826760781685</v>
      </c>
    </row>
    <row r="78" spans="1:7" s="6" customFormat="1">
      <c r="A78" s="5">
        <v>40787</v>
      </c>
      <c r="B78" s="1">
        <v>69</v>
      </c>
      <c r="C78" s="12">
        <v>6.2899999999999998E-2</v>
      </c>
      <c r="D78" s="28">
        <v>4.282</v>
      </c>
      <c r="E78" s="11">
        <v>373.62145151852741</v>
      </c>
      <c r="F78" s="3">
        <v>1599.8470554023343</v>
      </c>
      <c r="G78" s="6">
        <f t="shared" si="1"/>
        <v>1083.1413505365465</v>
      </c>
    </row>
    <row r="79" spans="1:7" s="6" customFormat="1">
      <c r="A79" s="5">
        <v>40817</v>
      </c>
      <c r="B79" s="1">
        <v>70</v>
      </c>
      <c r="C79" s="12">
        <v>6.2699999999999992E-2</v>
      </c>
      <c r="D79" s="28">
        <v>4.3238000000000003</v>
      </c>
      <c r="E79" s="11">
        <v>372.93751730754161</v>
      </c>
      <c r="F79" s="3">
        <v>1612.5072373343485</v>
      </c>
      <c r="G79" s="6">
        <f t="shared" si="1"/>
        <v>1085.5588353721446</v>
      </c>
    </row>
    <row r="80" spans="1:7" s="6" customFormat="1">
      <c r="A80" s="5">
        <v>40848</v>
      </c>
      <c r="B80" s="1">
        <v>71</v>
      </c>
      <c r="C80" s="12">
        <v>6.25E-2</v>
      </c>
      <c r="D80" s="28">
        <v>4.3536000000000001</v>
      </c>
      <c r="E80" s="11">
        <v>372.25581828159034</v>
      </c>
      <c r="F80" s="3">
        <v>1620.6529304707317</v>
      </c>
      <c r="G80" s="6">
        <f t="shared" si="1"/>
        <v>1084.8925750849226</v>
      </c>
    </row>
    <row r="81" spans="1:7" s="6" customFormat="1">
      <c r="A81" s="5">
        <v>40878</v>
      </c>
      <c r="B81" s="1">
        <v>72</v>
      </c>
      <c r="C81" s="12">
        <v>6.2300000000000001E-2</v>
      </c>
      <c r="D81" s="28">
        <v>4.3266999999999998</v>
      </c>
      <c r="E81" s="11">
        <v>371.57635851964415</v>
      </c>
      <c r="F81" s="3">
        <v>1607.6994304069442</v>
      </c>
      <c r="G81" s="6">
        <f t="shared" si="1"/>
        <v>1070.1547911312302</v>
      </c>
    </row>
    <row r="82" spans="1:7" s="6" customFormat="1">
      <c r="A82" s="5">
        <v>40909</v>
      </c>
      <c r="B82" s="1">
        <v>73</v>
      </c>
      <c r="C82" s="12">
        <v>6.1500000000000006E-2</v>
      </c>
      <c r="D82" s="28">
        <v>4.3428000000000004</v>
      </c>
      <c r="E82" s="11">
        <v>368.87104159842863</v>
      </c>
      <c r="F82" s="3">
        <v>1601.9331594536561</v>
      </c>
      <c r="G82" s="6">
        <f t="shared" si="1"/>
        <v>1060.305850409791</v>
      </c>
    </row>
    <row r="83" spans="1:7" s="6" customFormat="1">
      <c r="A83" s="5">
        <v>40940</v>
      </c>
      <c r="B83" s="1">
        <v>74</v>
      </c>
      <c r="C83" s="12">
        <v>6.0499999999999998E-2</v>
      </c>
      <c r="D83" s="29">
        <v>4.3506</v>
      </c>
      <c r="E83" s="11">
        <v>365.51102729554759</v>
      </c>
      <c r="F83" s="3">
        <v>1590.1922753520093</v>
      </c>
      <c r="G83" s="6">
        <f t="shared" si="1"/>
        <v>1046.6016862979113</v>
      </c>
    </row>
    <row r="84" spans="1:7" s="6" customFormat="1">
      <c r="A84" s="5">
        <v>40969</v>
      </c>
      <c r="B84" s="1">
        <v>75</v>
      </c>
      <c r="C84" s="12">
        <v>5.8799999999999998E-2</v>
      </c>
      <c r="D84" s="1">
        <v>4.3651999999999997</v>
      </c>
      <c r="E84" s="11">
        <v>359.84731870170828</v>
      </c>
      <c r="F84" s="3">
        <v>1570.805515596697</v>
      </c>
      <c r="G84" s="6">
        <f t="shared" si="1"/>
        <v>1028.0144812116471</v>
      </c>
    </row>
    <row r="85" spans="1:7" s="6" customFormat="1">
      <c r="A85" s="5">
        <v>41000</v>
      </c>
      <c r="B85" s="1">
        <v>76</v>
      </c>
      <c r="C85" s="12">
        <v>5.7000000000000002E-2</v>
      </c>
      <c r="D85" s="1">
        <v>4.3760000000000003</v>
      </c>
      <c r="E85" s="11">
        <v>353.91272684660129</v>
      </c>
      <c r="F85" s="3">
        <v>1548.7220926807274</v>
      </c>
      <c r="G85" s="6">
        <f t="shared" si="1"/>
        <v>1007.8486832234976</v>
      </c>
    </row>
    <row r="86" spans="1:7" s="6" customFormat="1">
      <c r="A86" s="5">
        <v>41030</v>
      </c>
      <c r="B86" s="1">
        <v>77</v>
      </c>
      <c r="C86" s="12">
        <v>5.5500000000000001E-2</v>
      </c>
      <c r="D86" s="1">
        <v>4.4381000000000004</v>
      </c>
      <c r="E86" s="11">
        <v>349.01722876107164</v>
      </c>
      <c r="F86" s="3">
        <v>1548.9733629645123</v>
      </c>
      <c r="G86" s="6">
        <f t="shared" si="1"/>
        <v>1002.3301929993504</v>
      </c>
    </row>
    <row r="87" spans="1:7" s="6" customFormat="1">
      <c r="A87" s="5">
        <v>41061</v>
      </c>
      <c r="B87" s="1">
        <v>78</v>
      </c>
      <c r="C87" s="12">
        <v>5.45E-2</v>
      </c>
      <c r="D87" s="1">
        <v>4.4603000000000002</v>
      </c>
      <c r="E87" s="11">
        <v>345.78100644797212</v>
      </c>
      <c r="F87" s="3">
        <v>1542.2870230598901</v>
      </c>
      <c r="G87" s="6">
        <f t="shared" si="1"/>
        <v>992.37791783276464</v>
      </c>
    </row>
    <row r="88" spans="1:7" s="6" customFormat="1">
      <c r="A88" s="5">
        <v>41091</v>
      </c>
      <c r="B88" s="1">
        <v>79</v>
      </c>
      <c r="C88" s="12">
        <v>5.33E-2</v>
      </c>
      <c r="D88" s="1">
        <v>4.5484</v>
      </c>
      <c r="E88" s="11">
        <v>341.92784111206254</v>
      </c>
      <c r="F88" s="3">
        <v>1555.2245925141053</v>
      </c>
      <c r="G88" s="6">
        <f t="shared" si="1"/>
        <v>995.06173713102032</v>
      </c>
    </row>
    <row r="89" spans="1:7" s="6" customFormat="1">
      <c r="A89" s="5">
        <v>41122</v>
      </c>
      <c r="B89" s="1">
        <v>80</v>
      </c>
      <c r="C89" s="12">
        <v>5.2400000000000002E-2</v>
      </c>
      <c r="D89" s="1">
        <v>4.5163000000000002</v>
      </c>
      <c r="E89" s="11">
        <v>339.06007668030662</v>
      </c>
      <c r="F89" s="3">
        <v>1531.2970243112688</v>
      </c>
      <c r="G89" s="6">
        <f t="shared" si="1"/>
        <v>974.2297208127319</v>
      </c>
    </row>
    <row r="90" spans="1:7" s="6" customFormat="1">
      <c r="A90" s="5">
        <v>41153</v>
      </c>
      <c r="B90" s="1">
        <v>81</v>
      </c>
      <c r="C90" s="12">
        <v>5.0999999999999997E-2</v>
      </c>
      <c r="D90" s="1">
        <v>4.5007000000000001</v>
      </c>
      <c r="E90" s="11">
        <v>334.6357169438059</v>
      </c>
      <c r="F90" s="3">
        <v>1506.0949712489873</v>
      </c>
      <c r="G90" s="6">
        <f t="shared" si="1"/>
        <v>952.79466892038454</v>
      </c>
    </row>
    <row r="91" spans="1:7" s="6" customFormat="1">
      <c r="A91" s="5">
        <v>41183</v>
      </c>
      <c r="B91" s="1">
        <v>82</v>
      </c>
      <c r="C91" s="12">
        <v>4.9599999999999998E-2</v>
      </c>
      <c r="D91" s="1">
        <v>4.5583</v>
      </c>
      <c r="E91" s="11">
        <v>330.25344132432264</v>
      </c>
      <c r="F91" s="3">
        <v>1505.3942615886599</v>
      </c>
      <c r="G91" s="6">
        <f t="shared" si="1"/>
        <v>946.98312593783669</v>
      </c>
    </row>
    <row r="92" spans="1:7" s="6" customFormat="1">
      <c r="A92" s="5">
        <v>41214</v>
      </c>
      <c r="B92" s="1">
        <v>83</v>
      </c>
      <c r="C92" s="12">
        <v>4.9000000000000002E-2</v>
      </c>
      <c r="D92" s="1">
        <v>4.5255000000000001</v>
      </c>
      <c r="E92" s="11">
        <v>328.38973138271911</v>
      </c>
      <c r="F92" s="3">
        <v>1486.1277293724954</v>
      </c>
      <c r="G92" s="6">
        <f t="shared" si="1"/>
        <v>929.59364513147227</v>
      </c>
    </row>
    <row r="93" spans="1:7" s="6" customFormat="1">
      <c r="A93" s="5">
        <v>41244</v>
      </c>
      <c r="B93" s="1">
        <v>84</v>
      </c>
      <c r="C93" s="12">
        <v>4.82E-2</v>
      </c>
      <c r="D93" s="1">
        <v>4.4894999999999996</v>
      </c>
      <c r="E93" s="11">
        <v>325.9203253677872</v>
      </c>
      <c r="F93" s="3">
        <v>1463.2193007386804</v>
      </c>
      <c r="G93" s="6">
        <f t="shared" si="1"/>
        <v>910.10490243957463</v>
      </c>
    </row>
    <row r="94" spans="1:7" s="6" customFormat="1">
      <c r="A94" s="5">
        <v>41275</v>
      </c>
      <c r="B94" s="1">
        <v>85</v>
      </c>
      <c r="C94" s="12">
        <v>4.7300000000000002E-2</v>
      </c>
      <c r="D94" s="1">
        <v>4.3792999999999997</v>
      </c>
      <c r="E94" s="11">
        <v>323.16181090736012</v>
      </c>
      <c r="F94" s="3">
        <v>1415.222518506602</v>
      </c>
      <c r="G94" s="6">
        <f t="shared" si="1"/>
        <v>875.289637994538</v>
      </c>
    </row>
    <row r="95" spans="1:7" s="6" customFormat="1">
      <c r="A95" s="5">
        <v>41306</v>
      </c>
      <c r="B95" s="1">
        <v>86</v>
      </c>
      <c r="C95" s="12">
        <v>4.7199999999999999E-2</v>
      </c>
      <c r="D95" s="1">
        <v>4.3848000000000003</v>
      </c>
      <c r="E95" s="11">
        <v>322.85695014944395</v>
      </c>
      <c r="F95" s="3">
        <v>1415.663155015282</v>
      </c>
      <c r="G95" s="6">
        <f t="shared" si="1"/>
        <v>870.62675664980463</v>
      </c>
    </row>
    <row r="96" spans="1:7" s="6" customFormat="1">
      <c r="A96" s="5">
        <v>41334</v>
      </c>
      <c r="B96" s="1">
        <v>87</v>
      </c>
      <c r="C96" s="12">
        <v>4.7E-2</v>
      </c>
      <c r="D96" s="1">
        <v>4.3914999999999997</v>
      </c>
      <c r="E96" s="11">
        <v>322.24943875068976</v>
      </c>
      <c r="F96" s="3">
        <v>1415.158410273654</v>
      </c>
      <c r="G96" s="6">
        <f t="shared" si="1"/>
        <v>865.41050359789278</v>
      </c>
    </row>
    <row r="97" spans="1:7" s="6" customFormat="1">
      <c r="A97" s="5">
        <v>41365</v>
      </c>
      <c r="B97" s="1">
        <v>88</v>
      </c>
      <c r="C97" s="12">
        <v>4.6900000000000004E-2</v>
      </c>
      <c r="D97" s="1">
        <v>4.3802000000000003</v>
      </c>
      <c r="E97" s="11">
        <v>321.94678925236934</v>
      </c>
      <c r="F97" s="3">
        <v>1410.1913262832284</v>
      </c>
      <c r="G97" s="6">
        <f t="shared" si="1"/>
        <v>857.51192559207038</v>
      </c>
    </row>
    <row r="98" spans="1:7" s="6" customFormat="1">
      <c r="A98" s="5">
        <v>41395</v>
      </c>
      <c r="B98" s="1">
        <v>89</v>
      </c>
      <c r="C98" s="12">
        <v>4.6799999999999994E-2</v>
      </c>
      <c r="D98" s="1">
        <v>4.3375000000000004</v>
      </c>
      <c r="E98" s="11">
        <v>321.6451708518461</v>
      </c>
      <c r="F98" s="3">
        <v>1395.1359285698825</v>
      </c>
      <c r="G98" s="6">
        <f t="shared" si="1"/>
        <v>843.57495374241387</v>
      </c>
    </row>
    <row r="99" spans="1:7" s="6" customFormat="1">
      <c r="A99" s="5">
        <v>41426</v>
      </c>
      <c r="B99" s="1">
        <v>90</v>
      </c>
      <c r="C99" s="12">
        <v>4.6699999999999998E-2</v>
      </c>
      <c r="D99" s="1">
        <v>4.4764999999999997</v>
      </c>
      <c r="E99" s="11">
        <v>321.34458451095719</v>
      </c>
      <c r="F99" s="3">
        <v>1438.4990325632998</v>
      </c>
      <c r="G99" s="6">
        <f t="shared" si="1"/>
        <v>864.8917450459943</v>
      </c>
    </row>
    <row r="100" spans="1:7" s="6" customFormat="1">
      <c r="A100" s="5">
        <v>41456</v>
      </c>
      <c r="B100" s="1">
        <v>91</v>
      </c>
      <c r="C100" s="12">
        <v>4.6600000000000003E-2</v>
      </c>
      <c r="D100" s="1">
        <v>4.4257</v>
      </c>
      <c r="E100" s="11">
        <v>321.04503118341904</v>
      </c>
      <c r="F100" s="3">
        <v>1420.8489945084577</v>
      </c>
      <c r="G100" s="6">
        <f t="shared" si="1"/>
        <v>849.46428946857532</v>
      </c>
    </row>
    <row r="101" spans="1:7" s="6" customFormat="1">
      <c r="A101" s="5">
        <v>41487</v>
      </c>
      <c r="B101" s="1">
        <v>92</v>
      </c>
      <c r="C101" s="12">
        <v>4.6600000000000003E-2</v>
      </c>
      <c r="D101" s="1">
        <v>4.4352999999999998</v>
      </c>
      <c r="E101" s="11">
        <v>321.04503118341898</v>
      </c>
      <c r="F101" s="3">
        <v>1423.9310268078182</v>
      </c>
      <c r="G101" s="6">
        <f t="shared" si="1"/>
        <v>846.50821958090262</v>
      </c>
    </row>
    <row r="102" spans="1:7" s="6" customFormat="1">
      <c r="A102" s="5">
        <v>41518</v>
      </c>
      <c r="B102" s="1">
        <v>93</v>
      </c>
      <c r="C102" s="12">
        <v>4.6600000000000003E-2</v>
      </c>
      <c r="D102" s="1">
        <v>4.4626999999999999</v>
      </c>
      <c r="E102" s="11">
        <v>321.04503118341898</v>
      </c>
      <c r="F102" s="3">
        <v>1432.7276606622438</v>
      </c>
      <c r="G102" s="6">
        <f t="shared" si="1"/>
        <v>846.93659009186854</v>
      </c>
    </row>
    <row r="103" spans="1:7" s="6" customFormat="1">
      <c r="A103" s="5">
        <v>41548</v>
      </c>
      <c r="B103" s="1">
        <v>94</v>
      </c>
      <c r="C103" s="12">
        <v>4.6600000000000003E-2</v>
      </c>
      <c r="D103" s="1">
        <v>4.4462000000000002</v>
      </c>
      <c r="E103" s="11">
        <v>321.04503118341904</v>
      </c>
      <c r="F103" s="3">
        <v>1427.4304176477178</v>
      </c>
      <c r="G103" s="6">
        <f t="shared" si="1"/>
        <v>839.04880213693662</v>
      </c>
    </row>
    <row r="104" spans="1:7" s="6" customFormat="1">
      <c r="A104" s="5">
        <v>41579</v>
      </c>
      <c r="B104" s="1">
        <v>95</v>
      </c>
      <c r="C104" s="12">
        <v>4.6600000000000003E-2</v>
      </c>
      <c r="D104" s="1">
        <v>4.4447999999999999</v>
      </c>
      <c r="E104" s="11">
        <v>321.04503118341898</v>
      </c>
      <c r="F104" s="3">
        <v>1426.9809546040606</v>
      </c>
      <c r="G104" s="6">
        <f t="shared" si="1"/>
        <v>834.05650837757685</v>
      </c>
    </row>
    <row r="105" spans="1:7" s="6" customFormat="1">
      <c r="A105" s="5">
        <v>41609</v>
      </c>
      <c r="B105" s="1">
        <v>96</v>
      </c>
      <c r="C105" s="12">
        <v>4.6799999999999994E-2</v>
      </c>
      <c r="D105" s="1">
        <v>4.4633000000000003</v>
      </c>
      <c r="E105" s="11">
        <v>321.63540085044394</v>
      </c>
      <c r="F105" s="3">
        <v>1435.5552846157866</v>
      </c>
      <c r="G105" s="6">
        <f t="shared" si="1"/>
        <v>834.33842511790999</v>
      </c>
    </row>
    <row r="106" spans="1:7" s="6" customFormat="1">
      <c r="A106" s="5">
        <v>41640</v>
      </c>
      <c r="B106" s="1">
        <v>97</v>
      </c>
      <c r="C106" s="12">
        <v>4.7E-2</v>
      </c>
      <c r="D106" s="1">
        <v>4.5218999999999996</v>
      </c>
      <c r="E106" s="11">
        <v>322.22456679691794</v>
      </c>
      <c r="F106" s="3">
        <v>1457.067268598983</v>
      </c>
      <c r="G106" s="6">
        <f t="shared" si="1"/>
        <v>842.06758479131258</v>
      </c>
    </row>
    <row r="107" spans="1:7" s="6" customFormat="1">
      <c r="A107" s="5">
        <v>41671</v>
      </c>
      <c r="B107" s="1">
        <v>98</v>
      </c>
      <c r="C107" s="12">
        <v>4.7100000000000003E-2</v>
      </c>
      <c r="D107" s="1">
        <v>4.4905999999999997</v>
      </c>
      <c r="E107" s="11">
        <v>322.51847274569707</v>
      </c>
      <c r="F107" s="3">
        <v>1448.3014537118272</v>
      </c>
      <c r="G107" s="6">
        <f t="shared" si="1"/>
        <v>832.28360195395442</v>
      </c>
    </row>
    <row r="108" spans="1:7" s="6" customFormat="1">
      <c r="A108" s="5">
        <v>41699</v>
      </c>
      <c r="B108" s="1">
        <v>99</v>
      </c>
      <c r="C108" s="12">
        <v>4.7100000000000003E-2</v>
      </c>
      <c r="D108" s="1">
        <v>4.4931000000000001</v>
      </c>
      <c r="E108" s="11">
        <v>322.51847274569707</v>
      </c>
      <c r="F108" s="3">
        <v>1449.1077498936916</v>
      </c>
      <c r="G108" s="6">
        <f t="shared" si="1"/>
        <v>828.05288519668466</v>
      </c>
    </row>
    <row r="109" spans="1:7" s="6" customFormat="1">
      <c r="A109" s="5">
        <v>41730</v>
      </c>
      <c r="B109" s="1">
        <v>100</v>
      </c>
      <c r="C109" s="12">
        <v>4.7199999999999999E-2</v>
      </c>
      <c r="D109" s="1">
        <v>4.4619999999999997</v>
      </c>
      <c r="E109" s="11">
        <v>322.81072965116601</v>
      </c>
      <c r="F109" s="3">
        <v>1440.3814757035027</v>
      </c>
      <c r="G109" s="6">
        <f t="shared" si="1"/>
        <v>818.42699790022675</v>
      </c>
    </row>
    <row r="110" spans="1:7" s="6" customFormat="1">
      <c r="A110" s="5">
        <v>41760</v>
      </c>
      <c r="B110" s="1">
        <v>101</v>
      </c>
      <c r="C110" s="12">
        <v>4.7300000000000002E-2</v>
      </c>
      <c r="D110" s="1">
        <v>4.4245000000000001</v>
      </c>
      <c r="E110" s="11">
        <v>323.10223015593073</v>
      </c>
      <c r="F110" s="3">
        <v>1429.5658173249155</v>
      </c>
      <c r="G110" s="6">
        <f t="shared" si="1"/>
        <v>807.70281995229664</v>
      </c>
    </row>
    <row r="111" spans="1:7" s="6" customFormat="1">
      <c r="A111" s="5">
        <v>41791</v>
      </c>
      <c r="B111" s="1">
        <v>102</v>
      </c>
      <c r="C111" s="12">
        <v>4.7100000000000003E-2</v>
      </c>
      <c r="D111" s="1">
        <v>4.3951000000000002</v>
      </c>
      <c r="E111" s="11">
        <v>322.52116919079356</v>
      </c>
      <c r="F111" s="3">
        <v>1417.5127907104568</v>
      </c>
      <c r="G111" s="6">
        <f t="shared" si="1"/>
        <v>796.3783676739107</v>
      </c>
    </row>
    <row r="112" spans="1:7" s="6" customFormat="1">
      <c r="A112" s="5">
        <v>41821</v>
      </c>
      <c r="B112" s="1">
        <v>103</v>
      </c>
      <c r="C112" s="12">
        <v>4.6699999999999998E-2</v>
      </c>
      <c r="D112" s="1">
        <v>4.4097</v>
      </c>
      <c r="E112" s="11">
        <v>321.36433996638812</v>
      </c>
      <c r="F112" s="3">
        <v>1417.1203299497818</v>
      </c>
      <c r="G112" s="6">
        <f t="shared" si="1"/>
        <v>791.67006023147405</v>
      </c>
    </row>
    <row r="113" spans="1:7" s="6" customFormat="1">
      <c r="A113" s="5">
        <v>41852</v>
      </c>
      <c r="B113" s="1">
        <v>104</v>
      </c>
      <c r="C113" s="12">
        <v>4.6500000000000007E-2</v>
      </c>
      <c r="D113" s="1">
        <v>4.4249000000000001</v>
      </c>
      <c r="E113" s="11">
        <v>320.78857329921453</v>
      </c>
      <c r="F113" s="3">
        <v>1419.4573579916944</v>
      </c>
      <c r="G113" s="6">
        <f t="shared" si="1"/>
        <v>788.50575427372166</v>
      </c>
    </row>
    <row r="114" spans="1:7" s="6" customFormat="1">
      <c r="A114" s="5">
        <v>41883</v>
      </c>
      <c r="B114" s="1">
        <v>105</v>
      </c>
      <c r="C114" s="12">
        <v>4.5899999999999996E-2</v>
      </c>
      <c r="D114" s="1">
        <v>4.41</v>
      </c>
      <c r="E114" s="11">
        <v>319.07004825536796</v>
      </c>
      <c r="F114" s="3">
        <v>1407.0989128061728</v>
      </c>
      <c r="G114" s="6">
        <f t="shared" si="1"/>
        <v>777.23467615807317</v>
      </c>
    </row>
    <row r="115" spans="1:7" s="6" customFormat="1">
      <c r="A115" s="5">
        <v>41913</v>
      </c>
      <c r="B115" s="1">
        <v>106</v>
      </c>
      <c r="C115" s="12">
        <v>4.5499999999999999E-2</v>
      </c>
      <c r="D115" s="1">
        <v>4.4151999999999996</v>
      </c>
      <c r="E115" s="11">
        <v>317.93077443999863</v>
      </c>
      <c r="F115" s="3">
        <v>1403.7279553074818</v>
      </c>
      <c r="G115" s="6">
        <f t="shared" si="1"/>
        <v>771.0020166886078</v>
      </c>
    </row>
    <row r="116" spans="1:7" s="6" customFormat="1">
      <c r="A116" s="5">
        <v>41944</v>
      </c>
      <c r="B116" s="1">
        <v>107</v>
      </c>
      <c r="C116" s="12">
        <v>4.5199999999999997E-2</v>
      </c>
      <c r="D116" s="1">
        <v>4.4288999999999996</v>
      </c>
      <c r="E116" s="11">
        <v>317.08049986735011</v>
      </c>
      <c r="F116" s="3">
        <v>1404.3178258625069</v>
      </c>
      <c r="G116" s="6">
        <f t="shared" si="1"/>
        <v>766.97816080416385</v>
      </c>
    </row>
    <row r="117" spans="1:7" s="6" customFormat="1">
      <c r="A117" s="5">
        <v>41974</v>
      </c>
      <c r="B117" s="1">
        <v>108</v>
      </c>
      <c r="C117" s="12">
        <v>4.5100000000000001E-2</v>
      </c>
      <c r="D117" s="1">
        <v>4.4591000000000003</v>
      </c>
      <c r="E117" s="11">
        <v>316.7982614670961</v>
      </c>
      <c r="F117" s="3">
        <v>1412.6351277079284</v>
      </c>
      <c r="G117" s="6">
        <f t="shared" si="1"/>
        <v>767.17177261882887</v>
      </c>
    </row>
    <row r="118" spans="1:7" s="6" customFormat="1">
      <c r="A118" s="5">
        <v>42005</v>
      </c>
      <c r="B118" s="1">
        <v>109</v>
      </c>
      <c r="C118" s="12">
        <v>4.4999999999999998E-2</v>
      </c>
      <c r="D118" s="1">
        <v>4.4877000000000002</v>
      </c>
      <c r="E118" s="11">
        <v>316.5170721330739</v>
      </c>
      <c r="F118" s="3">
        <v>1420.4336646115958</v>
      </c>
      <c r="G118" s="6">
        <f t="shared" si="1"/>
        <v>767.05868972452186</v>
      </c>
    </row>
    <row r="119" spans="1:7" s="6" customFormat="1">
      <c r="A119" s="5">
        <v>42036</v>
      </c>
      <c r="B119" s="1">
        <v>110</v>
      </c>
      <c r="C119" s="12">
        <v>4.4900000000000002E-2</v>
      </c>
      <c r="D119" s="1">
        <v>4.4320000000000004</v>
      </c>
      <c r="E119" s="11">
        <v>316.23693268515751</v>
      </c>
      <c r="F119" s="3">
        <v>1401.5620856606183</v>
      </c>
      <c r="G119" s="6">
        <f t="shared" si="1"/>
        <v>752.60136643493547</v>
      </c>
    </row>
    <row r="120" spans="1:7" s="6" customFormat="1">
      <c r="A120" s="5">
        <v>42064</v>
      </c>
      <c r="B120" s="1">
        <v>111</v>
      </c>
      <c r="C120" s="12">
        <v>4.4600000000000001E-2</v>
      </c>
      <c r="D120" s="1">
        <v>4.4329999999999998</v>
      </c>
      <c r="E120" s="11">
        <v>315.40007273585718</v>
      </c>
      <c r="F120" s="3">
        <v>1398.1685224380549</v>
      </c>
      <c r="G120" s="6">
        <f t="shared" si="1"/>
        <v>746.54708918167466</v>
      </c>
    </row>
    <row r="121" spans="1:7" s="6" customFormat="1">
      <c r="A121" s="5">
        <v>42095</v>
      </c>
      <c r="B121" s="1">
        <v>112</v>
      </c>
      <c r="C121" s="12">
        <v>4.5199999999999997E-2</v>
      </c>
      <c r="D121" s="1">
        <v>4.4165999999999999</v>
      </c>
      <c r="E121" s="11">
        <v>317.06949767471622</v>
      </c>
      <c r="F121" s="3">
        <v>1400.3691434301516</v>
      </c>
      <c r="G121" s="6">
        <f t="shared" si="1"/>
        <v>743.5073102569778</v>
      </c>
    </row>
    <row r="122" spans="1:7" s="6" customFormat="1">
      <c r="A122" s="5">
        <v>42125</v>
      </c>
      <c r="B122" s="1">
        <v>113</v>
      </c>
      <c r="C122" s="12">
        <v>4.5199999999999997E-2</v>
      </c>
      <c r="D122" s="1">
        <v>4.4469000000000003</v>
      </c>
      <c r="E122" s="11">
        <v>317.06949767471627</v>
      </c>
      <c r="F122" s="3">
        <v>1409.9763492096959</v>
      </c>
      <c r="G122" s="6">
        <f t="shared" si="1"/>
        <v>744.38834093857565</v>
      </c>
    </row>
    <row r="123" spans="1:7" s="6" customFormat="1">
      <c r="A123" s="5">
        <v>42156</v>
      </c>
      <c r="B123" s="1">
        <v>114</v>
      </c>
      <c r="C123" s="12">
        <v>4.4999999999999998E-2</v>
      </c>
      <c r="D123" s="1">
        <v>4.4682000000000004</v>
      </c>
      <c r="E123" s="11">
        <v>316.51615576024238</v>
      </c>
      <c r="F123" s="3">
        <v>1414.2574871679151</v>
      </c>
      <c r="G123" s="6">
        <f t="shared" si="1"/>
        <v>742.43980024502036</v>
      </c>
    </row>
    <row r="124" spans="1:7" s="6" customFormat="1">
      <c r="A124" s="5">
        <v>42186</v>
      </c>
      <c r="B124" s="1">
        <v>115</v>
      </c>
      <c r="C124" s="12">
        <v>4.4699999999999997E-2</v>
      </c>
      <c r="D124" s="1">
        <v>4.4385000000000003</v>
      </c>
      <c r="E124" s="11">
        <v>315.68989969596339</v>
      </c>
      <c r="F124" s="3">
        <v>1401.1896198005336</v>
      </c>
      <c r="G124" s="6">
        <f t="shared" si="1"/>
        <v>731.43324200523023</v>
      </c>
    </row>
    <row r="125" spans="1:7" s="6" customFormat="1">
      <c r="A125" s="5">
        <v>42217</v>
      </c>
      <c r="B125" s="1">
        <v>116</v>
      </c>
      <c r="C125" s="12">
        <v>4.3899999999999995E-2</v>
      </c>
      <c r="D125" s="1">
        <v>4.423</v>
      </c>
      <c r="E125" s="11">
        <v>313.49973280876816</v>
      </c>
      <c r="F125" s="3">
        <v>1386.6093182131815</v>
      </c>
      <c r="G125" s="6">
        <f t="shared" si="1"/>
        <v>719.74212438879715</v>
      </c>
    </row>
    <row r="126" spans="1:7" s="6" customFormat="1">
      <c r="A126" s="5">
        <v>42248</v>
      </c>
      <c r="B126" s="1">
        <v>117</v>
      </c>
      <c r="C126" s="12">
        <v>4.3200000000000002E-2</v>
      </c>
      <c r="D126" s="1">
        <v>4.4231999999999996</v>
      </c>
      <c r="E126" s="11">
        <v>311.59671440581832</v>
      </c>
      <c r="F126" s="3">
        <v>1378.2545871598154</v>
      </c>
      <c r="G126" s="6">
        <f t="shared" si="1"/>
        <v>711.37283650990355</v>
      </c>
    </row>
    <row r="127" spans="1:7" s="6" customFormat="1">
      <c r="A127" s="5">
        <v>42278</v>
      </c>
      <c r="B127" s="1">
        <v>118</v>
      </c>
      <c r="C127" s="12">
        <v>4.2300000000000004E-2</v>
      </c>
      <c r="D127" s="1">
        <v>4.4219999999999997</v>
      </c>
      <c r="E127" s="11">
        <v>309.16774759875585</v>
      </c>
      <c r="F127" s="3">
        <v>1367.1397798816984</v>
      </c>
      <c r="G127" s="6">
        <f t="shared" si="1"/>
        <v>701.65847567655862</v>
      </c>
    </row>
    <row r="128" spans="1:7" s="6" customFormat="1">
      <c r="A128" s="5">
        <v>42309</v>
      </c>
      <c r="B128" s="1">
        <v>119</v>
      </c>
      <c r="C128" s="12">
        <v>4.2000000000000003E-2</v>
      </c>
      <c r="D128" s="30">
        <v>4.4444999999999997</v>
      </c>
      <c r="E128" s="11">
        <v>308.36322897336083</v>
      </c>
      <c r="F128" s="3">
        <v>1370.5203711721022</v>
      </c>
      <c r="G128" s="6">
        <f t="shared" si="1"/>
        <v>699.4285805884183</v>
      </c>
    </row>
    <row r="129" spans="1:7" s="6" customFormat="1">
      <c r="A129" s="5">
        <v>42339</v>
      </c>
      <c r="B129" s="1">
        <v>120</v>
      </c>
      <c r="C129" s="12">
        <v>4.1700000000000001E-2</v>
      </c>
      <c r="D129" s="30">
        <v>4.5039999999999996</v>
      </c>
      <c r="E129" s="11">
        <v>307.5626668294467</v>
      </c>
      <c r="F129" s="3">
        <v>1385.2622513998278</v>
      </c>
      <c r="G129" s="6">
        <f t="shared" si="1"/>
        <v>702.966944275836</v>
      </c>
    </row>
    <row r="130" spans="1:7" s="6" customFormat="1">
      <c r="A130" s="5">
        <v>42370</v>
      </c>
      <c r="B130" s="1">
        <v>121</v>
      </c>
      <c r="C130" s="12">
        <v>4.0999999999999995E-2</v>
      </c>
      <c r="D130" s="30">
        <v>4.5303000000000004</v>
      </c>
      <c r="E130" s="11">
        <v>305.70572386349511</v>
      </c>
      <c r="F130" s="3">
        <v>1384.938640818792</v>
      </c>
      <c r="G130" s="6">
        <f t="shared" si="1"/>
        <v>698.84113531116327</v>
      </c>
    </row>
    <row r="131" spans="1:7" s="6" customFormat="1">
      <c r="A131" s="5">
        <v>42401</v>
      </c>
      <c r="B131" s="1">
        <v>122</v>
      </c>
      <c r="C131" s="12">
        <v>4.07E-2</v>
      </c>
      <c r="D131" s="30">
        <v>4.4817999999999998</v>
      </c>
      <c r="E131" s="11">
        <v>304.91462008165922</v>
      </c>
      <c r="F131" s="3">
        <v>1366.5663442819803</v>
      </c>
      <c r="G131" s="6">
        <f t="shared" si="1"/>
        <v>685.68345900372685</v>
      </c>
    </row>
    <row r="132" spans="1:7" s="6" customFormat="1">
      <c r="A132" s="5">
        <v>42430</v>
      </c>
      <c r="B132" s="1">
        <v>123</v>
      </c>
      <c r="C132" s="12">
        <v>4.0300000000000002E-2</v>
      </c>
      <c r="D132" s="30">
        <v>4.4657</v>
      </c>
      <c r="E132" s="11">
        <v>303.8653397323319</v>
      </c>
      <c r="F132" s="3">
        <v>1356.9714476426745</v>
      </c>
      <c r="G132" s="6">
        <f t="shared" si="1"/>
        <v>677.03120481801363</v>
      </c>
    </row>
    <row r="133" spans="1:7" s="6" customFormat="1">
      <c r="A133" s="5">
        <v>42461</v>
      </c>
      <c r="B133" s="1">
        <v>124</v>
      </c>
      <c r="C133" s="12">
        <v>3.9900000000000005E-2</v>
      </c>
      <c r="D133" s="30">
        <v>4.4726999999999997</v>
      </c>
      <c r="E133" s="11">
        <v>302.82183575596372</v>
      </c>
      <c r="F133" s="3">
        <v>1354.4312247856988</v>
      </c>
      <c r="G133" s="6">
        <f t="shared" si="1"/>
        <v>671.95464119200039</v>
      </c>
    </row>
    <row r="134" spans="1:7" s="6" customFormat="1">
      <c r="A134" s="5">
        <v>42491</v>
      </c>
      <c r="B134" s="1">
        <v>125</v>
      </c>
      <c r="C134" s="12">
        <v>3.9800000000000002E-2</v>
      </c>
      <c r="D134" s="30">
        <v>4.4993999999999996</v>
      </c>
      <c r="E134" s="11">
        <v>302.56221262609131</v>
      </c>
      <c r="F134" s="3">
        <v>1361.3484194898351</v>
      </c>
      <c r="G134" s="6">
        <f t="shared" si="1"/>
        <v>671.57932289576968</v>
      </c>
    </row>
    <row r="135" spans="1:7" s="6" customFormat="1">
      <c r="A135" s="5">
        <v>42522</v>
      </c>
      <c r="B135" s="1">
        <v>126</v>
      </c>
      <c r="C135" s="12">
        <v>3.95E-2</v>
      </c>
      <c r="D135" s="30">
        <v>4.5217999999999998</v>
      </c>
      <c r="E135" s="11">
        <v>301.78690799844378</v>
      </c>
      <c r="F135" s="3">
        <v>1364.6200405873631</v>
      </c>
      <c r="G135" s="6">
        <f t="shared" si="1"/>
        <v>669.39859112526347</v>
      </c>
    </row>
    <row r="136" spans="1:7" s="6" customFormat="1">
      <c r="A136" s="5">
        <v>42552</v>
      </c>
      <c r="B136" s="1">
        <v>127</v>
      </c>
      <c r="C136" s="12">
        <v>3.9300000000000002E-2</v>
      </c>
      <c r="D136" s="30">
        <v>4.4858000000000002</v>
      </c>
      <c r="E136" s="11">
        <v>301.27254084791144</v>
      </c>
      <c r="F136" s="3">
        <v>1351.4483637355613</v>
      </c>
      <c r="G136" s="6">
        <f t="shared" si="1"/>
        <v>659.20050286433957</v>
      </c>
    </row>
    <row r="137" spans="1:7" s="6" customFormat="1">
      <c r="A137" s="5">
        <v>42583</v>
      </c>
      <c r="B137" s="1">
        <v>128</v>
      </c>
      <c r="C137" s="12">
        <v>3.9199999999999999E-2</v>
      </c>
      <c r="D137" s="30">
        <v>4.4593999999999996</v>
      </c>
      <c r="E137" s="11">
        <v>301.01648329163368</v>
      </c>
      <c r="F137" s="3">
        <v>1342.3529055907111</v>
      </c>
      <c r="G137" s="6">
        <f t="shared" si="1"/>
        <v>651.07317849075082</v>
      </c>
    </row>
    <row r="138" spans="1:7" s="6" customFormat="1">
      <c r="A138" s="5">
        <v>42614</v>
      </c>
      <c r="B138" s="1">
        <v>129</v>
      </c>
      <c r="C138" s="12">
        <v>3.9199999999999999E-2</v>
      </c>
      <c r="D138" s="30">
        <v>4.4505999999999997</v>
      </c>
      <c r="E138" s="11">
        <v>301.01648329163373</v>
      </c>
      <c r="F138" s="3">
        <v>1339.7039605377449</v>
      </c>
      <c r="G138" s="6">
        <f t="shared" ref="G138:G201" si="2">F138/((1+$H$7/12)^B138)</f>
        <v>646.12562141893181</v>
      </c>
    </row>
    <row r="139" spans="1:7" s="6" customFormat="1">
      <c r="A139" s="5">
        <v>42644</v>
      </c>
      <c r="B139" s="1">
        <v>130</v>
      </c>
      <c r="C139" s="12"/>
      <c r="D139" s="30"/>
      <c r="E139" s="55">
        <v>301.01648329163373</v>
      </c>
      <c r="F139" s="3">
        <v>1339.7039605377449</v>
      </c>
      <c r="G139" s="6">
        <f t="shared" si="2"/>
        <v>642.48351226391378</v>
      </c>
    </row>
    <row r="140" spans="1:7" s="6" customFormat="1">
      <c r="A140" s="5">
        <v>42675</v>
      </c>
      <c r="B140" s="1">
        <v>131</v>
      </c>
      <c r="C140" s="12"/>
      <c r="D140" s="30"/>
      <c r="E140" s="55">
        <v>301.01648329163373</v>
      </c>
      <c r="F140" s="3">
        <v>1339.7039605377449</v>
      </c>
      <c r="G140" s="6">
        <f t="shared" si="2"/>
        <v>638.861933109034</v>
      </c>
    </row>
    <row r="141" spans="1:7" s="6" customFormat="1">
      <c r="A141" s="5">
        <v>42705</v>
      </c>
      <c r="B141" s="1">
        <v>132</v>
      </c>
      <c r="C141" s="12"/>
      <c r="D141" s="30"/>
      <c r="E141" s="55">
        <v>301.01648329163373</v>
      </c>
      <c r="F141" s="3">
        <v>1339.7039605377449</v>
      </c>
      <c r="G141" s="6">
        <f t="shared" si="2"/>
        <v>635.26076822989023</v>
      </c>
    </row>
    <row r="142" spans="1:7" s="6" customFormat="1">
      <c r="A142" s="5">
        <v>42736</v>
      </c>
      <c r="B142" s="1">
        <v>133</v>
      </c>
      <c r="C142" s="12"/>
      <c r="D142" s="30"/>
      <c r="E142" s="55">
        <v>301.01648329163373</v>
      </c>
      <c r="F142" s="3">
        <v>1339.7039605377449</v>
      </c>
      <c r="G142" s="6">
        <f t="shared" si="2"/>
        <v>631.67990255439997</v>
      </c>
    </row>
    <row r="143" spans="1:7" s="6" customFormat="1">
      <c r="A143" s="5">
        <v>42767</v>
      </c>
      <c r="B143" s="1">
        <v>134</v>
      </c>
      <c r="C143" s="12"/>
      <c r="D143" s="30"/>
      <c r="E143" s="55">
        <v>301.01648329163373</v>
      </c>
      <c r="F143" s="3">
        <v>1339.7039605377449</v>
      </c>
      <c r="G143" s="6">
        <f t="shared" si="2"/>
        <v>628.11922165912483</v>
      </c>
    </row>
    <row r="144" spans="1:7" s="6" customFormat="1">
      <c r="A144" s="5">
        <v>42795</v>
      </c>
      <c r="B144" s="1">
        <v>135</v>
      </c>
      <c r="C144" s="12"/>
      <c r="D144" s="30"/>
      <c r="E144" s="55">
        <v>301.01648329163373</v>
      </c>
      <c r="F144" s="3">
        <v>1339.7039605377449</v>
      </c>
      <c r="G144" s="6">
        <f t="shared" si="2"/>
        <v>624.57861176561278</v>
      </c>
    </row>
    <row r="145" spans="1:7" s="6" customFormat="1">
      <c r="A145" s="5">
        <v>42826</v>
      </c>
      <c r="B145" s="1">
        <v>136</v>
      </c>
      <c r="C145" s="12"/>
      <c r="D145" s="30"/>
      <c r="E145" s="55">
        <v>301.01648329163373</v>
      </c>
      <c r="F145" s="3">
        <v>1339.7039605377449</v>
      </c>
      <c r="G145" s="6">
        <f t="shared" si="2"/>
        <v>621.05795973676368</v>
      </c>
    </row>
    <row r="146" spans="1:7" s="6" customFormat="1">
      <c r="A146" s="5">
        <v>42856</v>
      </c>
      <c r="B146" s="1">
        <v>137</v>
      </c>
      <c r="C146" s="12"/>
      <c r="D146" s="30"/>
      <c r="E146" s="55">
        <v>301.01648329163373</v>
      </c>
      <c r="F146" s="3">
        <v>1339.7039605377449</v>
      </c>
      <c r="G146" s="6">
        <f t="shared" si="2"/>
        <v>617.55715307321327</v>
      </c>
    </row>
    <row r="147" spans="1:7" s="6" customFormat="1">
      <c r="A147" s="5">
        <v>42887</v>
      </c>
      <c r="B147" s="1">
        <v>138</v>
      </c>
      <c r="C147" s="12"/>
      <c r="D147" s="30"/>
      <c r="E147" s="55">
        <v>301.01648329163373</v>
      </c>
      <c r="F147" s="3">
        <v>1339.7039605377449</v>
      </c>
      <c r="G147" s="6">
        <f t="shared" si="2"/>
        <v>614.07607990973884</v>
      </c>
    </row>
    <row r="148" spans="1:7" s="6" customFormat="1">
      <c r="A148" s="5">
        <v>42917</v>
      </c>
      <c r="B148" s="1">
        <v>139</v>
      </c>
      <c r="C148" s="12"/>
      <c r="D148" s="30"/>
      <c r="E148" s="55">
        <v>301.01648329163373</v>
      </c>
      <c r="F148" s="3">
        <v>1339.7039605377449</v>
      </c>
      <c r="G148" s="6">
        <f t="shared" si="2"/>
        <v>610.61462901168386</v>
      </c>
    </row>
    <row r="149" spans="1:7" s="6" customFormat="1">
      <c r="A149" s="5">
        <v>42948</v>
      </c>
      <c r="B149" s="1">
        <v>140</v>
      </c>
      <c r="C149" s="12"/>
      <c r="D149" s="30"/>
      <c r="E149" s="55">
        <v>301.01648329163373</v>
      </c>
      <c r="F149" s="3">
        <v>1339.7039605377449</v>
      </c>
      <c r="G149" s="6">
        <f t="shared" si="2"/>
        <v>607.17268977140509</v>
      </c>
    </row>
    <row r="150" spans="1:7" s="6" customFormat="1">
      <c r="A150" s="5">
        <v>42979</v>
      </c>
      <c r="B150" s="1">
        <v>141</v>
      </c>
      <c r="C150" s="12"/>
      <c r="D150" s="30"/>
      <c r="E150" s="55">
        <v>301.01648329163373</v>
      </c>
      <c r="F150" s="3">
        <v>1339.7039605377449</v>
      </c>
      <c r="G150" s="6">
        <f t="shared" si="2"/>
        <v>603.75015220473665</v>
      </c>
    </row>
    <row r="151" spans="1:7" s="6" customFormat="1">
      <c r="A151" s="5">
        <v>43009</v>
      </c>
      <c r="B151" s="1">
        <v>142</v>
      </c>
      <c r="C151" s="12"/>
      <c r="D151" s="30"/>
      <c r="E151" s="55">
        <v>301.01648329163373</v>
      </c>
      <c r="F151" s="3">
        <v>1339.7039605377449</v>
      </c>
      <c r="G151" s="6">
        <f t="shared" si="2"/>
        <v>600.34690694747633</v>
      </c>
    </row>
    <row r="152" spans="1:7" s="6" customFormat="1">
      <c r="A152" s="5">
        <v>43040</v>
      </c>
      <c r="B152" s="1">
        <v>143</v>
      </c>
      <c r="C152" s="12"/>
      <c r="D152" s="30"/>
      <c r="E152" s="55">
        <v>301.01648329163373</v>
      </c>
      <c r="F152" s="3">
        <v>1339.7039605377449</v>
      </c>
      <c r="G152" s="6">
        <f t="shared" si="2"/>
        <v>596.96284525189083</v>
      </c>
    </row>
    <row r="153" spans="1:7" s="6" customFormat="1">
      <c r="A153" s="5">
        <v>43070</v>
      </c>
      <c r="B153" s="1">
        <v>144</v>
      </c>
      <c r="C153" s="12"/>
      <c r="D153" s="30"/>
      <c r="E153" s="55">
        <v>301.01648329163373</v>
      </c>
      <c r="F153" s="3">
        <v>1339.7039605377449</v>
      </c>
      <c r="G153" s="6">
        <f t="shared" si="2"/>
        <v>593.59785898324117</v>
      </c>
    </row>
    <row r="154" spans="1:7" s="6" customFormat="1">
      <c r="A154" s="5">
        <v>43101</v>
      </c>
      <c r="B154" s="1">
        <v>145</v>
      </c>
      <c r="C154" s="12"/>
      <c r="D154" s="30"/>
      <c r="E154" s="55">
        <v>301.01648329163373</v>
      </c>
      <c r="F154" s="3">
        <v>1339.7039605377449</v>
      </c>
      <c r="G154" s="6">
        <f t="shared" si="2"/>
        <v>590.25184061632649</v>
      </c>
    </row>
    <row r="155" spans="1:7" s="6" customFormat="1">
      <c r="A155" s="5">
        <v>43132</v>
      </c>
      <c r="B155" s="1">
        <v>146</v>
      </c>
      <c r="C155" s="12"/>
      <c r="D155" s="30"/>
      <c r="E155" s="55">
        <v>301.01648329163373</v>
      </c>
      <c r="F155" s="3">
        <v>1339.7039605377449</v>
      </c>
      <c r="G155" s="6">
        <f t="shared" si="2"/>
        <v>586.92468323204901</v>
      </c>
    </row>
    <row r="156" spans="1:7" s="6" customFormat="1">
      <c r="A156" s="5">
        <v>43160</v>
      </c>
      <c r="B156" s="1">
        <v>147</v>
      </c>
      <c r="C156" s="12"/>
      <c r="D156" s="30"/>
      <c r="E156" s="55">
        <v>301.01648329163373</v>
      </c>
      <c r="F156" s="3">
        <v>1339.7039605377449</v>
      </c>
      <c r="G156" s="6">
        <f t="shared" si="2"/>
        <v>583.6162805139968</v>
      </c>
    </row>
    <row r="157" spans="1:7" s="6" customFormat="1">
      <c r="A157" s="5">
        <v>43191</v>
      </c>
      <c r="B157" s="1">
        <v>148</v>
      </c>
      <c r="C157" s="12"/>
      <c r="D157" s="30"/>
      <c r="E157" s="55">
        <v>301.01648329163373</v>
      </c>
      <c r="F157" s="3">
        <v>1339.7039605377449</v>
      </c>
      <c r="G157" s="6">
        <f t="shared" si="2"/>
        <v>580.32652674504766</v>
      </c>
    </row>
    <row r="158" spans="1:7" s="6" customFormat="1">
      <c r="A158" s="5">
        <v>43221</v>
      </c>
      <c r="B158" s="1">
        <v>149</v>
      </c>
      <c r="C158" s="12"/>
      <c r="D158" s="30"/>
      <c r="E158" s="55">
        <v>301.01648329163373</v>
      </c>
      <c r="F158" s="3">
        <v>1339.7039605377449</v>
      </c>
      <c r="G158" s="6">
        <f t="shared" si="2"/>
        <v>577.05531680398974</v>
      </c>
    </row>
    <row r="159" spans="1:7" s="6" customFormat="1">
      <c r="A159" s="5">
        <v>43252</v>
      </c>
      <c r="B159" s="1">
        <v>150</v>
      </c>
      <c r="C159" s="12"/>
      <c r="D159" s="30"/>
      <c r="E159" s="55">
        <v>301.01648329163373</v>
      </c>
      <c r="F159" s="3">
        <v>1339.7039605377449</v>
      </c>
      <c r="G159" s="6">
        <f t="shared" si="2"/>
        <v>573.80254616216303</v>
      </c>
    </row>
    <row r="160" spans="1:7" s="6" customFormat="1">
      <c r="A160" s="5">
        <v>43282</v>
      </c>
      <c r="B160" s="1">
        <v>151</v>
      </c>
      <c r="C160" s="12"/>
      <c r="D160" s="30"/>
      <c r="E160" s="55">
        <v>301.01648329163373</v>
      </c>
      <c r="F160" s="3">
        <v>1339.7039605377449</v>
      </c>
      <c r="G160" s="6">
        <f t="shared" si="2"/>
        <v>570.56811088011909</v>
      </c>
    </row>
    <row r="161" spans="1:7" s="6" customFormat="1">
      <c r="A161" s="5">
        <v>43313</v>
      </c>
      <c r="B161" s="1">
        <v>152</v>
      </c>
      <c r="C161" s="12"/>
      <c r="D161" s="30"/>
      <c r="E161" s="55">
        <v>301.01648329163373</v>
      </c>
      <c r="F161" s="3">
        <v>1339.7039605377449</v>
      </c>
      <c r="G161" s="6">
        <f t="shared" si="2"/>
        <v>567.35190760430078</v>
      </c>
    </row>
    <row r="162" spans="1:7" s="6" customFormat="1">
      <c r="A162" s="5">
        <v>43344</v>
      </c>
      <c r="B162" s="1">
        <v>153</v>
      </c>
      <c r="C162" s="12"/>
      <c r="D162" s="30"/>
      <c r="E162" s="55">
        <v>301.01648329163373</v>
      </c>
      <c r="F162" s="3">
        <v>1339.7039605377449</v>
      </c>
      <c r="G162" s="6">
        <f t="shared" si="2"/>
        <v>564.15383356373763</v>
      </c>
    </row>
    <row r="163" spans="1:7" s="6" customFormat="1">
      <c r="A163" s="5">
        <v>43374</v>
      </c>
      <c r="B163" s="1">
        <v>154</v>
      </c>
      <c r="C163" s="12"/>
      <c r="D163" s="30"/>
      <c r="E163" s="55">
        <v>301.01648329163373</v>
      </c>
      <c r="F163" s="3">
        <v>1339.7039605377449</v>
      </c>
      <c r="G163" s="6">
        <f t="shared" si="2"/>
        <v>560.97378656676426</v>
      </c>
    </row>
    <row r="164" spans="1:7" s="6" customFormat="1">
      <c r="A164" s="5">
        <v>43405</v>
      </c>
      <c r="B164" s="1">
        <v>155</v>
      </c>
      <c r="C164" s="12"/>
      <c r="D164" s="30"/>
      <c r="E164" s="55">
        <v>301.01648329163373</v>
      </c>
      <c r="F164" s="3">
        <v>1339.7039605377449</v>
      </c>
      <c r="G164" s="6">
        <f t="shared" si="2"/>
        <v>557.81166499775247</v>
      </c>
    </row>
    <row r="165" spans="1:7" s="6" customFormat="1">
      <c r="A165" s="5">
        <v>43435</v>
      </c>
      <c r="B165" s="1">
        <v>156</v>
      </c>
      <c r="C165" s="12"/>
      <c r="D165" s="30"/>
      <c r="E165" s="55">
        <v>301.01648329163373</v>
      </c>
      <c r="F165" s="3">
        <v>1339.7039605377449</v>
      </c>
      <c r="G165" s="6">
        <f t="shared" si="2"/>
        <v>554.66736781386646</v>
      </c>
    </row>
    <row r="166" spans="1:7" s="6" customFormat="1">
      <c r="A166" s="5">
        <v>43466</v>
      </c>
      <c r="B166" s="1">
        <v>157</v>
      </c>
      <c r="C166" s="12"/>
      <c r="D166" s="30"/>
      <c r="E166" s="55">
        <v>301.01648329163373</v>
      </c>
      <c r="F166" s="3">
        <v>1339.7039605377449</v>
      </c>
      <c r="G166" s="6">
        <f t="shared" si="2"/>
        <v>551.54079454183284</v>
      </c>
    </row>
    <row r="167" spans="1:7" s="6" customFormat="1">
      <c r="A167" s="5">
        <v>43497</v>
      </c>
      <c r="B167" s="1">
        <v>158</v>
      </c>
      <c r="C167" s="12"/>
      <c r="D167" s="30"/>
      <c r="E167" s="55">
        <v>301.01648329163373</v>
      </c>
      <c r="F167" s="3">
        <v>1339.7039605377449</v>
      </c>
      <c r="G167" s="6">
        <f t="shared" si="2"/>
        <v>548.43184527472999</v>
      </c>
    </row>
    <row r="168" spans="1:7" s="6" customFormat="1">
      <c r="A168" s="5">
        <v>43525</v>
      </c>
      <c r="B168" s="1">
        <v>159</v>
      </c>
      <c r="C168" s="12"/>
      <c r="D168" s="30"/>
      <c r="E168" s="55">
        <v>301.01648329163373</v>
      </c>
      <c r="F168" s="3">
        <v>1339.7039605377449</v>
      </c>
      <c r="G168" s="6">
        <f t="shared" si="2"/>
        <v>545.34042066879658</v>
      </c>
    </row>
    <row r="169" spans="1:7" s="6" customFormat="1">
      <c r="A169" s="5">
        <v>43556</v>
      </c>
      <c r="B169" s="1">
        <v>160</v>
      </c>
      <c r="C169" s="12"/>
      <c r="D169" s="30"/>
      <c r="E169" s="55">
        <v>301.01648329163373</v>
      </c>
      <c r="F169" s="3">
        <v>1339.7039605377449</v>
      </c>
      <c r="G169" s="6">
        <f t="shared" si="2"/>
        <v>542.26642194025624</v>
      </c>
    </row>
    <row r="170" spans="1:7" s="6" customFormat="1">
      <c r="A170" s="5">
        <v>43586</v>
      </c>
      <c r="B170" s="1">
        <v>161</v>
      </c>
      <c r="C170" s="12"/>
      <c r="D170" s="30"/>
      <c r="E170" s="55">
        <v>301.01648329163373</v>
      </c>
      <c r="F170" s="3">
        <v>1339.7039605377449</v>
      </c>
      <c r="G170" s="6">
        <f t="shared" si="2"/>
        <v>539.20975086216129</v>
      </c>
    </row>
    <row r="171" spans="1:7" s="6" customFormat="1">
      <c r="A171" s="5">
        <v>43617</v>
      </c>
      <c r="B171" s="1">
        <v>162</v>
      </c>
      <c r="C171" s="12"/>
      <c r="D171" s="30"/>
      <c r="E171" s="55">
        <v>301.01648329163373</v>
      </c>
      <c r="F171" s="3">
        <v>1339.7039605377449</v>
      </c>
      <c r="G171" s="6">
        <f t="shared" si="2"/>
        <v>536.17030976125386</v>
      </c>
    </row>
    <row r="172" spans="1:7" s="6" customFormat="1">
      <c r="A172" s="5">
        <v>43647</v>
      </c>
      <c r="B172" s="1">
        <v>163</v>
      </c>
      <c r="C172" s="12"/>
      <c r="D172" s="30"/>
      <c r="E172" s="55">
        <v>301.01648329163373</v>
      </c>
      <c r="F172" s="3">
        <v>1339.7039605377449</v>
      </c>
      <c r="G172" s="6">
        <f t="shared" si="2"/>
        <v>533.1480015148453</v>
      </c>
    </row>
    <row r="173" spans="1:7" s="6" customFormat="1">
      <c r="A173" s="5">
        <v>43678</v>
      </c>
      <c r="B173" s="1">
        <v>164</v>
      </c>
      <c r="C173" s="12"/>
      <c r="D173" s="30"/>
      <c r="E173" s="55">
        <v>301.01648329163373</v>
      </c>
      <c r="F173" s="3">
        <v>1339.7039605377449</v>
      </c>
      <c r="G173" s="6">
        <f t="shared" si="2"/>
        <v>530.14272954771229</v>
      </c>
    </row>
    <row r="174" spans="1:7" s="6" customFormat="1">
      <c r="A174" s="5">
        <v>43709</v>
      </c>
      <c r="B174" s="1">
        <v>165</v>
      </c>
      <c r="C174" s="12"/>
      <c r="D174" s="30"/>
      <c r="E174" s="55">
        <v>301.01648329163373</v>
      </c>
      <c r="F174" s="3">
        <v>1339.7039605377449</v>
      </c>
      <c r="G174" s="6">
        <f t="shared" si="2"/>
        <v>527.15439782901069</v>
      </c>
    </row>
    <row r="175" spans="1:7" s="6" customFormat="1">
      <c r="A175" s="5">
        <v>43739</v>
      </c>
      <c r="B175" s="1">
        <v>166</v>
      </c>
      <c r="C175" s="12"/>
      <c r="D175" s="30"/>
      <c r="E175" s="55">
        <v>301.01648329163373</v>
      </c>
      <c r="F175" s="3">
        <v>1339.7039605377449</v>
      </c>
      <c r="G175" s="6">
        <f t="shared" si="2"/>
        <v>524.18291086920772</v>
      </c>
    </row>
    <row r="176" spans="1:7" s="6" customFormat="1">
      <c r="A176" s="5">
        <v>43770</v>
      </c>
      <c r="B176" s="1">
        <v>167</v>
      </c>
      <c r="C176" s="12"/>
      <c r="D176" s="30"/>
      <c r="E176" s="55">
        <v>301.01648329163373</v>
      </c>
      <c r="F176" s="3">
        <v>1339.7039605377449</v>
      </c>
      <c r="G176" s="6">
        <f t="shared" si="2"/>
        <v>521.22817371702945</v>
      </c>
    </row>
    <row r="177" spans="1:7" s="6" customFormat="1">
      <c r="A177" s="5">
        <v>43800</v>
      </c>
      <c r="B177" s="1">
        <v>168</v>
      </c>
      <c r="C177" s="12"/>
      <c r="D177" s="30"/>
      <c r="E177" s="55">
        <v>301.01648329163373</v>
      </c>
      <c r="F177" s="3">
        <v>1339.7039605377449</v>
      </c>
      <c r="G177" s="6">
        <f t="shared" si="2"/>
        <v>518.29009195642834</v>
      </c>
    </row>
    <row r="178" spans="1:7" s="6" customFormat="1">
      <c r="A178" s="5">
        <v>43831</v>
      </c>
      <c r="B178" s="1">
        <v>169</v>
      </c>
      <c r="C178" s="12"/>
      <c r="D178" s="30"/>
      <c r="E178" s="55">
        <v>301.01648329163373</v>
      </c>
      <c r="F178" s="3">
        <v>1339.7039605377449</v>
      </c>
      <c r="G178" s="6">
        <f t="shared" si="2"/>
        <v>515.3685717035645</v>
      </c>
    </row>
    <row r="179" spans="1:7" s="6" customFormat="1">
      <c r="A179" s="5">
        <v>43862</v>
      </c>
      <c r="B179" s="1">
        <v>170</v>
      </c>
      <c r="C179" s="12"/>
      <c r="D179" s="30"/>
      <c r="E179" s="55">
        <v>301.01648329163373</v>
      </c>
      <c r="F179" s="3">
        <v>1339.7039605377449</v>
      </c>
      <c r="G179" s="6">
        <f t="shared" si="2"/>
        <v>512.46351960380719</v>
      </c>
    </row>
    <row r="180" spans="1:7" s="6" customFormat="1">
      <c r="A180" s="5">
        <v>43891</v>
      </c>
      <c r="B180" s="1">
        <v>171</v>
      </c>
      <c r="C180" s="12"/>
      <c r="D180" s="30"/>
      <c r="E180" s="55">
        <v>301.01648329163373</v>
      </c>
      <c r="F180" s="3">
        <v>1339.7039605377449</v>
      </c>
      <c r="G180" s="6">
        <f t="shared" si="2"/>
        <v>509.57484282875077</v>
      </c>
    </row>
    <row r="181" spans="1:7" s="6" customFormat="1">
      <c r="A181" s="5">
        <v>43922</v>
      </c>
      <c r="B181" s="1">
        <v>172</v>
      </c>
      <c r="C181" s="12"/>
      <c r="D181" s="30"/>
      <c r="E181" s="55">
        <v>301.01648329163373</v>
      </c>
      <c r="F181" s="3">
        <v>1339.7039605377449</v>
      </c>
      <c r="G181" s="6">
        <f t="shared" si="2"/>
        <v>506.70244907324906</v>
      </c>
    </row>
    <row r="182" spans="1:7" s="6" customFormat="1">
      <c r="A182" s="5">
        <v>43952</v>
      </c>
      <c r="B182" s="1">
        <v>173</v>
      </c>
      <c r="C182" s="12"/>
      <c r="D182" s="30"/>
      <c r="E182" s="55">
        <v>301.01648329163373</v>
      </c>
      <c r="F182" s="3">
        <v>1339.7039605377449</v>
      </c>
      <c r="G182" s="6">
        <f t="shared" si="2"/>
        <v>503.84624655246535</v>
      </c>
    </row>
    <row r="183" spans="1:7" s="6" customFormat="1">
      <c r="A183" s="5">
        <v>43983</v>
      </c>
      <c r="B183" s="1">
        <v>174</v>
      </c>
      <c r="C183" s="12"/>
      <c r="D183" s="30"/>
      <c r="E183" s="55">
        <v>301.01648329163373</v>
      </c>
      <c r="F183" s="3">
        <v>1339.7039605377449</v>
      </c>
      <c r="G183" s="6">
        <f t="shared" si="2"/>
        <v>501.00614399893993</v>
      </c>
    </row>
    <row r="184" spans="1:7" s="6" customFormat="1">
      <c r="A184" s="5">
        <v>44013</v>
      </c>
      <c r="B184" s="1">
        <v>175</v>
      </c>
      <c r="C184" s="12"/>
      <c r="D184" s="30"/>
      <c r="E184" s="55">
        <v>301.01648329163373</v>
      </c>
      <c r="F184" s="3">
        <v>1339.7039605377449</v>
      </c>
      <c r="G184" s="6">
        <f t="shared" si="2"/>
        <v>498.18205065967305</v>
      </c>
    </row>
    <row r="185" spans="1:7" s="6" customFormat="1">
      <c r="A185" s="5">
        <v>44044</v>
      </c>
      <c r="B185" s="1">
        <v>176</v>
      </c>
      <c r="C185" s="12"/>
      <c r="D185" s="30"/>
      <c r="E185" s="55">
        <v>301.01648329163373</v>
      </c>
      <c r="F185" s="3">
        <v>1339.7039605377449</v>
      </c>
      <c r="G185" s="6">
        <f t="shared" si="2"/>
        <v>495.37387629322632</v>
      </c>
    </row>
    <row r="186" spans="1:7" s="6" customFormat="1">
      <c r="A186" s="5">
        <v>44075</v>
      </c>
      <c r="B186" s="1">
        <v>177</v>
      </c>
      <c r="C186" s="12"/>
      <c r="D186" s="30"/>
      <c r="E186" s="55">
        <v>301.01648329163373</v>
      </c>
      <c r="F186" s="3">
        <v>1339.7039605377449</v>
      </c>
      <c r="G186" s="6">
        <f t="shared" si="2"/>
        <v>492.58153116683718</v>
      </c>
    </row>
    <row r="187" spans="1:7" s="6" customFormat="1">
      <c r="A187" s="5">
        <v>44105</v>
      </c>
      <c r="B187" s="1">
        <v>178</v>
      </c>
      <c r="C187" s="12"/>
      <c r="D187" s="30"/>
      <c r="E187" s="55">
        <v>301.01648329163373</v>
      </c>
      <c r="F187" s="3">
        <v>1339.7039605377449</v>
      </c>
      <c r="G187" s="6">
        <f t="shared" si="2"/>
        <v>489.80492605355329</v>
      </c>
    </row>
    <row r="188" spans="1:7" s="6" customFormat="1">
      <c r="A188" s="5">
        <v>44136</v>
      </c>
      <c r="B188" s="1">
        <v>179</v>
      </c>
      <c r="C188" s="12"/>
      <c r="D188" s="30"/>
      <c r="E188" s="55">
        <v>301.01648329163373</v>
      </c>
      <c r="F188" s="3">
        <v>1339.7039605377449</v>
      </c>
      <c r="G188" s="6">
        <f t="shared" si="2"/>
        <v>487.04397222938053</v>
      </c>
    </row>
    <row r="189" spans="1:7" s="6" customFormat="1">
      <c r="A189" s="5">
        <v>44166</v>
      </c>
      <c r="B189" s="1">
        <v>180</v>
      </c>
      <c r="C189" s="12"/>
      <c r="D189" s="30"/>
      <c r="E189" s="55">
        <v>301.01648329163373</v>
      </c>
      <c r="F189" s="3">
        <v>1339.7039605377449</v>
      </c>
      <c r="G189" s="6">
        <f t="shared" si="2"/>
        <v>484.29858147044831</v>
      </c>
    </row>
    <row r="190" spans="1:7" s="6" customFormat="1">
      <c r="A190" s="5">
        <v>44197</v>
      </c>
      <c r="B190" s="1">
        <v>181</v>
      </c>
      <c r="C190" s="12"/>
      <c r="D190" s="30"/>
      <c r="E190" s="55">
        <v>301.01648329163373</v>
      </c>
      <c r="F190" s="3">
        <v>1339.7039605377449</v>
      </c>
      <c r="G190" s="6">
        <f t="shared" si="2"/>
        <v>481.56866605018973</v>
      </c>
    </row>
    <row r="191" spans="1:7" s="6" customFormat="1">
      <c r="A191" s="5">
        <v>44228</v>
      </c>
      <c r="B191" s="1">
        <v>182</v>
      </c>
      <c r="C191" s="12"/>
      <c r="D191" s="30"/>
      <c r="E191" s="55">
        <v>301.01648329163373</v>
      </c>
      <c r="F191" s="3">
        <v>1339.7039605377449</v>
      </c>
      <c r="G191" s="6">
        <f t="shared" si="2"/>
        <v>478.85413873653908</v>
      </c>
    </row>
    <row r="192" spans="1:7" s="6" customFormat="1">
      <c r="A192" s="5">
        <v>44256</v>
      </c>
      <c r="B192" s="1">
        <v>183</v>
      </c>
      <c r="C192" s="12"/>
      <c r="D192" s="30"/>
      <c r="E192" s="55">
        <v>301.01648329163373</v>
      </c>
      <c r="F192" s="3">
        <v>1339.7039605377449</v>
      </c>
      <c r="G192" s="6">
        <f t="shared" si="2"/>
        <v>476.15491278914413</v>
      </c>
    </row>
    <row r="193" spans="1:7" s="6" customFormat="1">
      <c r="A193" s="5">
        <v>44287</v>
      </c>
      <c r="B193" s="1">
        <v>184</v>
      </c>
      <c r="C193" s="12"/>
      <c r="D193" s="30"/>
      <c r="E193" s="55">
        <v>301.01648329163373</v>
      </c>
      <c r="F193" s="3">
        <v>1339.7039605377449</v>
      </c>
      <c r="G193" s="6">
        <f t="shared" si="2"/>
        <v>473.47090195659484</v>
      </c>
    </row>
    <row r="194" spans="1:7" s="6" customFormat="1">
      <c r="A194" s="5">
        <v>44317</v>
      </c>
      <c r="B194" s="1">
        <v>185</v>
      </c>
      <c r="C194" s="12"/>
      <c r="D194" s="30"/>
      <c r="E194" s="55">
        <v>301.01648329163373</v>
      </c>
      <c r="F194" s="3">
        <v>1339.7039605377449</v>
      </c>
      <c r="G194" s="6">
        <f t="shared" si="2"/>
        <v>470.80202047366612</v>
      </c>
    </row>
    <row r="195" spans="1:7" s="6" customFormat="1">
      <c r="A195" s="5">
        <v>44348</v>
      </c>
      <c r="B195" s="1">
        <v>186</v>
      </c>
      <c r="C195" s="12"/>
      <c r="D195" s="30"/>
      <c r="E195" s="55">
        <v>301.01648329163373</v>
      </c>
      <c r="F195" s="3">
        <v>1339.7039605377449</v>
      </c>
      <c r="G195" s="6">
        <f t="shared" si="2"/>
        <v>468.14818305857892</v>
      </c>
    </row>
    <row r="196" spans="1:7" s="6" customFormat="1">
      <c r="A196" s="5">
        <v>44378</v>
      </c>
      <c r="B196" s="1">
        <v>187</v>
      </c>
      <c r="C196" s="12"/>
      <c r="D196" s="30"/>
      <c r="E196" s="55">
        <v>301.01648329163373</v>
      </c>
      <c r="F196" s="3">
        <v>1339.7039605377449</v>
      </c>
      <c r="G196" s="6">
        <f t="shared" si="2"/>
        <v>465.50930491027344</v>
      </c>
    </row>
    <row r="197" spans="1:7" s="6" customFormat="1">
      <c r="A197" s="5">
        <v>44409</v>
      </c>
      <c r="B197" s="1">
        <v>188</v>
      </c>
      <c r="C197" s="12"/>
      <c r="D197" s="30"/>
      <c r="E197" s="55">
        <v>301.01648329163373</v>
      </c>
      <c r="F197" s="3">
        <v>1339.7039605377449</v>
      </c>
      <c r="G197" s="6">
        <f t="shared" si="2"/>
        <v>462.8853017057009</v>
      </c>
    </row>
    <row r="198" spans="1:7" s="6" customFormat="1">
      <c r="A198" s="5">
        <v>44440</v>
      </c>
      <c r="B198" s="1">
        <v>189</v>
      </c>
      <c r="C198" s="12"/>
      <c r="D198" s="30"/>
      <c r="E198" s="55">
        <v>301.01648329163373</v>
      </c>
      <c r="F198" s="3">
        <v>1339.7039605377449</v>
      </c>
      <c r="G198" s="6">
        <f t="shared" si="2"/>
        <v>460.27608959712791</v>
      </c>
    </row>
    <row r="199" spans="1:7" s="6" customFormat="1">
      <c r="A199" s="5">
        <v>44470</v>
      </c>
      <c r="B199" s="1">
        <v>190</v>
      </c>
      <c r="C199" s="12"/>
      <c r="D199" s="30"/>
      <c r="E199" s="55">
        <v>301.01648329163373</v>
      </c>
      <c r="F199" s="3">
        <v>1339.7039605377449</v>
      </c>
      <c r="G199" s="6">
        <f t="shared" si="2"/>
        <v>457.68158520945758</v>
      </c>
    </row>
    <row r="200" spans="1:7" s="6" customFormat="1">
      <c r="A200" s="5">
        <v>44501</v>
      </c>
      <c r="B200" s="1">
        <v>191</v>
      </c>
      <c r="C200" s="12"/>
      <c r="D200" s="30"/>
      <c r="E200" s="55">
        <v>301.01648329163373</v>
      </c>
      <c r="F200" s="3">
        <v>1339.7039605377449</v>
      </c>
      <c r="G200" s="6">
        <f t="shared" si="2"/>
        <v>455.10170563756589</v>
      </c>
    </row>
    <row r="201" spans="1:7" s="6" customFormat="1">
      <c r="A201" s="5">
        <v>44531</v>
      </c>
      <c r="B201" s="1">
        <v>192</v>
      </c>
      <c r="C201" s="12"/>
      <c r="D201" s="30"/>
      <c r="E201" s="55">
        <v>301.01648329163373</v>
      </c>
      <c r="F201" s="3">
        <v>1339.7039605377449</v>
      </c>
      <c r="G201" s="6">
        <f t="shared" si="2"/>
        <v>452.53636844365184</v>
      </c>
    </row>
    <row r="202" spans="1:7" s="6" customFormat="1">
      <c r="A202" s="5">
        <v>44562</v>
      </c>
      <c r="B202" s="1">
        <v>193</v>
      </c>
      <c r="C202" s="12"/>
      <c r="D202" s="30"/>
      <c r="E202" s="55">
        <v>301.01648329163373</v>
      </c>
      <c r="F202" s="3">
        <v>1339.7039605377449</v>
      </c>
      <c r="G202" s="6">
        <f t="shared" ref="G202:G265" si="3">F202/((1+$H$7/12)^B202)</f>
        <v>449.98549165460321</v>
      </c>
    </row>
    <row r="203" spans="1:7" s="6" customFormat="1">
      <c r="A203" s="5">
        <v>44593</v>
      </c>
      <c r="B203" s="1">
        <v>194</v>
      </c>
      <c r="C203" s="12"/>
      <c r="D203" s="30"/>
      <c r="E203" s="55">
        <v>301.01648329163373</v>
      </c>
      <c r="F203" s="3">
        <v>1339.7039605377449</v>
      </c>
      <c r="G203" s="6">
        <f t="shared" si="3"/>
        <v>447.44899375937757</v>
      </c>
    </row>
    <row r="204" spans="1:7" s="6" customFormat="1">
      <c r="A204" s="5">
        <v>44621</v>
      </c>
      <c r="B204" s="1">
        <v>195</v>
      </c>
      <c r="C204" s="12"/>
      <c r="D204" s="30"/>
      <c r="E204" s="55">
        <v>301.01648329163373</v>
      </c>
      <c r="F204" s="3">
        <v>1339.7039605377449</v>
      </c>
      <c r="G204" s="6">
        <f t="shared" si="3"/>
        <v>444.9267937063974</v>
      </c>
    </row>
    <row r="205" spans="1:7" s="6" customFormat="1">
      <c r="A205" s="5">
        <v>44652</v>
      </c>
      <c r="B205" s="1">
        <v>196</v>
      </c>
      <c r="C205" s="12"/>
      <c r="D205" s="30"/>
      <c r="E205" s="55">
        <v>301.01648329163373</v>
      </c>
      <c r="F205" s="3">
        <v>1339.7039605377449</v>
      </c>
      <c r="G205" s="6">
        <f t="shared" si="3"/>
        <v>442.41881090096064</v>
      </c>
    </row>
    <row r="206" spans="1:7" s="6" customFormat="1">
      <c r="A206" s="5">
        <v>44682</v>
      </c>
      <c r="B206" s="1">
        <v>197</v>
      </c>
      <c r="C206" s="12"/>
      <c r="D206" s="30"/>
      <c r="E206" s="55">
        <v>301.01648329163373</v>
      </c>
      <c r="F206" s="3">
        <v>1339.7039605377449</v>
      </c>
      <c r="G206" s="6">
        <f t="shared" si="3"/>
        <v>439.92496520266451</v>
      </c>
    </row>
    <row r="207" spans="1:7" s="6" customFormat="1">
      <c r="A207" s="5">
        <v>44713</v>
      </c>
      <c r="B207" s="1">
        <v>198</v>
      </c>
      <c r="C207" s="12"/>
      <c r="D207" s="30"/>
      <c r="E207" s="55">
        <v>301.01648329163373</v>
      </c>
      <c r="F207" s="3">
        <v>1339.7039605377449</v>
      </c>
      <c r="G207" s="6">
        <f t="shared" si="3"/>
        <v>437.44517692284523</v>
      </c>
    </row>
    <row r="208" spans="1:7" s="6" customFormat="1">
      <c r="A208" s="5">
        <v>44743</v>
      </c>
      <c r="B208" s="1">
        <v>199</v>
      </c>
      <c r="C208" s="12"/>
      <c r="D208" s="30"/>
      <c r="E208" s="55">
        <v>301.01648329163373</v>
      </c>
      <c r="F208" s="3">
        <v>1339.7039605377449</v>
      </c>
      <c r="G208" s="6">
        <f t="shared" si="3"/>
        <v>434.97936682203181</v>
      </c>
    </row>
    <row r="209" spans="1:7" s="6" customFormat="1">
      <c r="A209" s="5">
        <v>44774</v>
      </c>
      <c r="B209" s="1">
        <v>200</v>
      </c>
      <c r="C209" s="12"/>
      <c r="D209" s="30"/>
      <c r="E209" s="55">
        <v>301.01648329163373</v>
      </c>
      <c r="F209" s="3">
        <v>1339.7039605377449</v>
      </c>
      <c r="G209" s="6">
        <f t="shared" si="3"/>
        <v>432.52745610741363</v>
      </c>
    </row>
    <row r="210" spans="1:7" s="6" customFormat="1">
      <c r="A210" s="5">
        <v>44805</v>
      </c>
      <c r="B210" s="1">
        <v>201</v>
      </c>
      <c r="C210" s="12"/>
      <c r="D210" s="30"/>
      <c r="E210" s="55">
        <v>301.01648329163373</v>
      </c>
      <c r="F210" s="3">
        <v>1339.7039605377449</v>
      </c>
      <c r="G210" s="6">
        <f t="shared" si="3"/>
        <v>430.08936643032274</v>
      </c>
    </row>
    <row r="211" spans="1:7" s="6" customFormat="1">
      <c r="A211" s="5">
        <v>44835</v>
      </c>
      <c r="B211" s="1">
        <v>202</v>
      </c>
      <c r="C211" s="12"/>
      <c r="D211" s="30"/>
      <c r="E211" s="55">
        <v>301.01648329163373</v>
      </c>
      <c r="F211" s="3">
        <v>1339.7039605377449</v>
      </c>
      <c r="G211" s="6">
        <f t="shared" si="3"/>
        <v>427.66501988373051</v>
      </c>
    </row>
    <row r="212" spans="1:7" s="6" customFormat="1">
      <c r="A212" s="5">
        <v>44866</v>
      </c>
      <c r="B212" s="1">
        <v>203</v>
      </c>
      <c r="C212" s="12"/>
      <c r="D212" s="30"/>
      <c r="E212" s="55">
        <v>301.01648329163373</v>
      </c>
      <c r="F212" s="3">
        <v>1339.7039605377449</v>
      </c>
      <c r="G212" s="6">
        <f t="shared" si="3"/>
        <v>425.25433899975798</v>
      </c>
    </row>
    <row r="213" spans="1:7" s="6" customFormat="1">
      <c r="A213" s="5">
        <v>44896</v>
      </c>
      <c r="B213" s="1">
        <v>204</v>
      </c>
      <c r="C213" s="12"/>
      <c r="D213" s="30"/>
      <c r="E213" s="55">
        <v>301.01648329163373</v>
      </c>
      <c r="F213" s="3">
        <v>1339.7039605377449</v>
      </c>
      <c r="G213" s="6">
        <f t="shared" si="3"/>
        <v>422.85724674720063</v>
      </c>
    </row>
    <row r="214" spans="1:7" s="6" customFormat="1">
      <c r="A214" s="5">
        <v>44927</v>
      </c>
      <c r="B214" s="1">
        <v>205</v>
      </c>
      <c r="C214" s="12"/>
      <c r="D214" s="30"/>
      <c r="E214" s="55">
        <v>301.01648329163373</v>
      </c>
      <c r="F214" s="3">
        <v>1339.7039605377449</v>
      </c>
      <c r="G214" s="6">
        <f t="shared" si="3"/>
        <v>420.47366652906675</v>
      </c>
    </row>
    <row r="215" spans="1:7" s="6" customFormat="1">
      <c r="A215" s="5">
        <v>44958</v>
      </c>
      <c r="B215" s="1">
        <v>206</v>
      </c>
      <c r="C215" s="12"/>
      <c r="D215" s="30"/>
      <c r="E215" s="55">
        <v>301.01648329163373</v>
      </c>
      <c r="F215" s="3">
        <v>1339.7039605377449</v>
      </c>
      <c r="G215" s="6">
        <f t="shared" si="3"/>
        <v>418.10352218012969</v>
      </c>
    </row>
    <row r="216" spans="1:7" s="6" customFormat="1">
      <c r="A216" s="5">
        <v>44986</v>
      </c>
      <c r="B216" s="1">
        <v>207</v>
      </c>
      <c r="C216" s="12"/>
      <c r="D216" s="30"/>
      <c r="E216" s="55">
        <v>301.01648329163373</v>
      </c>
      <c r="F216" s="3">
        <v>1339.7039605377449</v>
      </c>
      <c r="G216" s="6">
        <f t="shared" si="3"/>
        <v>415.74673796449463</v>
      </c>
    </row>
    <row r="217" spans="1:7" s="6" customFormat="1">
      <c r="A217" s="5">
        <v>45017</v>
      </c>
      <c r="B217" s="1">
        <v>208</v>
      </c>
      <c r="C217" s="12"/>
      <c r="D217" s="30"/>
      <c r="E217" s="55">
        <v>301.01648329163373</v>
      </c>
      <c r="F217" s="3">
        <v>1339.7039605377449</v>
      </c>
      <c r="G217" s="6">
        <f t="shared" si="3"/>
        <v>413.4032385731781</v>
      </c>
    </row>
    <row r="218" spans="1:7" s="6" customFormat="1">
      <c r="A218" s="5">
        <v>45047</v>
      </c>
      <c r="B218" s="1">
        <v>209</v>
      </c>
      <c r="C218" s="12"/>
      <c r="D218" s="30"/>
      <c r="E218" s="55">
        <v>301.01648329163373</v>
      </c>
      <c r="F218" s="3">
        <v>1339.7039605377449</v>
      </c>
      <c r="G218" s="6">
        <f t="shared" si="3"/>
        <v>411.0729491217013</v>
      </c>
    </row>
    <row r="219" spans="1:7" s="6" customFormat="1">
      <c r="A219" s="5">
        <v>45078</v>
      </c>
      <c r="B219" s="1">
        <v>210</v>
      </c>
      <c r="C219" s="12"/>
      <c r="D219" s="30"/>
      <c r="E219" s="55">
        <v>301.01648329163373</v>
      </c>
      <c r="F219" s="3">
        <v>1339.7039605377449</v>
      </c>
      <c r="G219" s="6">
        <f t="shared" si="3"/>
        <v>408.75579514769771</v>
      </c>
    </row>
    <row r="220" spans="1:7" s="6" customFormat="1">
      <c r="A220" s="5">
        <v>45108</v>
      </c>
      <c r="B220" s="1">
        <v>211</v>
      </c>
      <c r="C220" s="12"/>
      <c r="D220" s="30"/>
      <c r="E220" s="55">
        <v>301.01648329163373</v>
      </c>
      <c r="F220" s="3">
        <v>1339.7039605377449</v>
      </c>
      <c r="G220" s="6">
        <f t="shared" si="3"/>
        <v>406.45170260853371</v>
      </c>
    </row>
    <row r="221" spans="1:7" s="6" customFormat="1">
      <c r="A221" s="5">
        <v>45139</v>
      </c>
      <c r="B221" s="1">
        <v>212</v>
      </c>
      <c r="C221" s="12"/>
      <c r="D221" s="30"/>
      <c r="E221" s="55">
        <v>301.01648329163373</v>
      </c>
      <c r="F221" s="3">
        <v>1339.7039605377449</v>
      </c>
      <c r="G221" s="6">
        <f t="shared" si="3"/>
        <v>404.16059787894216</v>
      </c>
    </row>
    <row r="222" spans="1:7" s="6" customFormat="1">
      <c r="A222" s="5">
        <v>45170</v>
      </c>
      <c r="B222" s="1">
        <v>213</v>
      </c>
      <c r="C222" s="12"/>
      <c r="D222" s="30"/>
      <c r="E222" s="55">
        <v>301.01648329163373</v>
      </c>
      <c r="F222" s="3">
        <v>1339.7039605377449</v>
      </c>
      <c r="G222" s="6">
        <f t="shared" si="3"/>
        <v>401.88240774867029</v>
      </c>
    </row>
    <row r="223" spans="1:7" s="6" customFormat="1">
      <c r="A223" s="5">
        <v>45200</v>
      </c>
      <c r="B223" s="1">
        <v>214</v>
      </c>
      <c r="C223" s="12"/>
      <c r="D223" s="30"/>
      <c r="E223" s="55">
        <v>301.01648329163373</v>
      </c>
      <c r="F223" s="3">
        <v>1339.7039605377449</v>
      </c>
      <c r="G223" s="6">
        <f t="shared" si="3"/>
        <v>399.61705942013987</v>
      </c>
    </row>
    <row r="224" spans="1:7" s="6" customFormat="1">
      <c r="A224" s="5">
        <v>45231</v>
      </c>
      <c r="B224" s="1">
        <v>215</v>
      </c>
      <c r="C224" s="12"/>
      <c r="D224" s="30"/>
      <c r="E224" s="55">
        <v>301.01648329163373</v>
      </c>
      <c r="F224" s="3">
        <v>1339.7039605377449</v>
      </c>
      <c r="G224" s="6">
        <f t="shared" si="3"/>
        <v>397.3644805061212</v>
      </c>
    </row>
    <row r="225" spans="1:7" s="6" customFormat="1">
      <c r="A225" s="5">
        <v>45261</v>
      </c>
      <c r="B225" s="1">
        <v>216</v>
      </c>
      <c r="C225" s="12"/>
      <c r="D225" s="30"/>
      <c r="E225" s="55">
        <v>301.01648329163373</v>
      </c>
      <c r="F225" s="3">
        <v>1339.7039605377449</v>
      </c>
      <c r="G225" s="6">
        <f t="shared" si="3"/>
        <v>395.12459902742046</v>
      </c>
    </row>
    <row r="226" spans="1:7" s="6" customFormat="1">
      <c r="A226" s="5">
        <v>45292</v>
      </c>
      <c r="B226" s="1">
        <v>217</v>
      </c>
      <c r="C226" s="12"/>
      <c r="D226" s="30"/>
      <c r="E226" s="55">
        <v>301.01648329163373</v>
      </c>
      <c r="F226" s="3">
        <v>1339.7039605377449</v>
      </c>
      <c r="G226" s="6">
        <f t="shared" si="3"/>
        <v>392.8973434105788</v>
      </c>
    </row>
    <row r="227" spans="1:7" s="6" customFormat="1">
      <c r="A227" s="5">
        <v>45323</v>
      </c>
      <c r="B227" s="1">
        <v>218</v>
      </c>
      <c r="C227" s="12"/>
      <c r="D227" s="30"/>
      <c r="E227" s="55">
        <v>301.01648329163373</v>
      </c>
      <c r="F227" s="3">
        <v>1339.7039605377449</v>
      </c>
      <c r="G227" s="6">
        <f t="shared" si="3"/>
        <v>390.68264248558631</v>
      </c>
    </row>
    <row r="228" spans="1:7" s="6" customFormat="1">
      <c r="A228" s="5">
        <v>45352</v>
      </c>
      <c r="B228" s="1">
        <v>219</v>
      </c>
      <c r="C228" s="12"/>
      <c r="D228" s="30"/>
      <c r="E228" s="55">
        <v>301.01648329163373</v>
      </c>
      <c r="F228" s="3">
        <v>1339.7039605377449</v>
      </c>
      <c r="G228" s="6">
        <f t="shared" si="3"/>
        <v>388.48042548360678</v>
      </c>
    </row>
    <row r="229" spans="1:7" s="6" customFormat="1">
      <c r="A229" s="5">
        <v>45383</v>
      </c>
      <c r="B229" s="1">
        <v>220</v>
      </c>
      <c r="C229" s="12"/>
      <c r="D229" s="30"/>
      <c r="E229" s="55">
        <v>301.01648329163373</v>
      </c>
      <c r="F229" s="3">
        <v>1339.7039605377449</v>
      </c>
      <c r="G229" s="6">
        <f t="shared" si="3"/>
        <v>386.2906220347171</v>
      </c>
    </row>
    <row r="230" spans="1:7" s="6" customFormat="1">
      <c r="A230" s="5">
        <v>45413</v>
      </c>
      <c r="B230" s="1">
        <v>221</v>
      </c>
      <c r="C230" s="12"/>
      <c r="D230" s="30"/>
      <c r="E230" s="55">
        <v>301.01648329163373</v>
      </c>
      <c r="F230" s="3">
        <v>1339.7039605377449</v>
      </c>
      <c r="G230" s="6">
        <f t="shared" si="3"/>
        <v>384.11316216565871</v>
      </c>
    </row>
    <row r="231" spans="1:7" s="6" customFormat="1">
      <c r="A231" s="5">
        <v>45444</v>
      </c>
      <c r="B231" s="1">
        <v>222</v>
      </c>
      <c r="C231" s="12"/>
      <c r="D231" s="30"/>
      <c r="E231" s="55">
        <v>301.01648329163373</v>
      </c>
      <c r="F231" s="3">
        <v>1339.7039605377449</v>
      </c>
      <c r="G231" s="6">
        <f t="shared" si="3"/>
        <v>381.94797629760069</v>
      </c>
    </row>
    <row r="232" spans="1:7" s="6" customFormat="1">
      <c r="A232" s="5">
        <v>45474</v>
      </c>
      <c r="B232" s="1">
        <v>223</v>
      </c>
      <c r="C232" s="12"/>
      <c r="D232" s="30"/>
      <c r="E232" s="55">
        <v>301.01648329163373</v>
      </c>
      <c r="F232" s="3">
        <v>1339.7039605377449</v>
      </c>
      <c r="G232" s="6">
        <f t="shared" si="3"/>
        <v>379.79499524391764</v>
      </c>
    </row>
    <row r="233" spans="1:7" s="6" customFormat="1">
      <c r="A233" s="5">
        <v>45505</v>
      </c>
      <c r="B233" s="1">
        <v>224</v>
      </c>
      <c r="C233" s="12"/>
      <c r="D233" s="30"/>
      <c r="E233" s="55">
        <v>301.01648329163373</v>
      </c>
      <c r="F233" s="3">
        <v>1339.7039605377449</v>
      </c>
      <c r="G233" s="6">
        <f t="shared" si="3"/>
        <v>377.65415020797849</v>
      </c>
    </row>
    <row r="234" spans="1:7" s="6" customFormat="1">
      <c r="A234" s="5">
        <v>45536</v>
      </c>
      <c r="B234" s="1">
        <v>225</v>
      </c>
      <c r="C234" s="12"/>
      <c r="D234" s="30"/>
      <c r="E234" s="55">
        <v>301.01648329163373</v>
      </c>
      <c r="F234" s="3">
        <v>1339.7039605377449</v>
      </c>
      <c r="G234" s="6">
        <f t="shared" si="3"/>
        <v>375.52537278094752</v>
      </c>
    </row>
    <row r="235" spans="1:7" s="6" customFormat="1">
      <c r="A235" s="5">
        <v>45566</v>
      </c>
      <c r="B235" s="1">
        <v>226</v>
      </c>
      <c r="C235" s="12"/>
      <c r="D235" s="30"/>
      <c r="E235" s="55">
        <v>301.01648329163373</v>
      </c>
      <c r="F235" s="3">
        <v>1339.7039605377449</v>
      </c>
      <c r="G235" s="6">
        <f t="shared" si="3"/>
        <v>373.4085949395992</v>
      </c>
    </row>
    <row r="236" spans="1:7" s="6" customFormat="1">
      <c r="A236" s="5">
        <v>45597</v>
      </c>
      <c r="B236" s="1">
        <v>227</v>
      </c>
      <c r="C236" s="12"/>
      <c r="D236" s="30"/>
      <c r="E236" s="55">
        <v>301.01648329163373</v>
      </c>
      <c r="F236" s="3">
        <v>1339.7039605377449</v>
      </c>
      <c r="G236" s="6">
        <f t="shared" si="3"/>
        <v>371.30374904414424</v>
      </c>
    </row>
    <row r="237" spans="1:7" s="6" customFormat="1">
      <c r="A237" s="5">
        <v>45627</v>
      </c>
      <c r="B237" s="1">
        <v>228</v>
      </c>
      <c r="C237" s="12"/>
      <c r="D237" s="30"/>
      <c r="E237" s="55">
        <v>301.01648329163373</v>
      </c>
      <c r="F237" s="3">
        <v>1339.7039605377449</v>
      </c>
      <c r="G237" s="6">
        <f t="shared" si="3"/>
        <v>369.21076783606833</v>
      </c>
    </row>
    <row r="238" spans="1:7" s="6" customFormat="1">
      <c r="A238" s="5">
        <v>45658</v>
      </c>
      <c r="B238" s="1">
        <v>229</v>
      </c>
      <c r="C238" s="12"/>
      <c r="D238" s="30"/>
      <c r="E238" s="55">
        <v>301.01648329163373</v>
      </c>
      <c r="F238" s="3">
        <v>1339.7039605377449</v>
      </c>
      <c r="G238" s="6">
        <f t="shared" si="3"/>
        <v>367.12958443598296</v>
      </c>
    </row>
    <row r="239" spans="1:7" s="6" customFormat="1">
      <c r="A239" s="5">
        <v>45689</v>
      </c>
      <c r="B239" s="1">
        <v>230</v>
      </c>
      <c r="C239" s="12"/>
      <c r="D239" s="30"/>
      <c r="E239" s="55">
        <v>301.01648329163373</v>
      </c>
      <c r="F239" s="3">
        <v>1339.7039605377449</v>
      </c>
      <c r="G239" s="6">
        <f t="shared" si="3"/>
        <v>365.0601323414881</v>
      </c>
    </row>
    <row r="240" spans="1:7" s="6" customFormat="1">
      <c r="A240" s="5">
        <v>45717</v>
      </c>
      <c r="B240" s="1">
        <v>231</v>
      </c>
      <c r="C240" s="12"/>
      <c r="D240" s="30"/>
      <c r="E240" s="55">
        <v>301.01648329163373</v>
      </c>
      <c r="F240" s="3">
        <v>1339.7039605377449</v>
      </c>
      <c r="G240" s="6">
        <f t="shared" si="3"/>
        <v>363.00234542504728</v>
      </c>
    </row>
    <row r="241" spans="1:7" s="6" customFormat="1">
      <c r="A241" s="5">
        <v>45748</v>
      </c>
      <c r="B241" s="1">
        <v>232</v>
      </c>
      <c r="C241" s="12"/>
      <c r="D241" s="30"/>
      <c r="E241" s="55">
        <v>301.01648329163373</v>
      </c>
      <c r="F241" s="3">
        <v>1339.7039605377449</v>
      </c>
      <c r="G241" s="6">
        <f t="shared" si="3"/>
        <v>360.95615793187517</v>
      </c>
    </row>
    <row r="242" spans="1:7" s="6" customFormat="1">
      <c r="A242" s="5">
        <v>45778</v>
      </c>
      <c r="B242" s="1">
        <v>233</v>
      </c>
      <c r="C242" s="12"/>
      <c r="D242" s="30"/>
      <c r="E242" s="55">
        <v>301.01648329163373</v>
      </c>
      <c r="F242" s="3">
        <v>1339.7039605377449</v>
      </c>
      <c r="G242" s="6">
        <f t="shared" si="3"/>
        <v>358.92150447783501</v>
      </c>
    </row>
    <row r="243" spans="1:7" s="6" customFormat="1">
      <c r="A243" s="5">
        <v>45809</v>
      </c>
      <c r="B243" s="1">
        <v>234</v>
      </c>
      <c r="C243" s="12"/>
      <c r="D243" s="30"/>
      <c r="E243" s="55">
        <v>301.01648329163373</v>
      </c>
      <c r="F243" s="3">
        <v>1339.7039605377449</v>
      </c>
      <c r="G243" s="6">
        <f t="shared" si="3"/>
        <v>356.89832004735115</v>
      </c>
    </row>
    <row r="244" spans="1:7" s="6" customFormat="1">
      <c r="A244" s="5">
        <v>45839</v>
      </c>
      <c r="B244" s="1">
        <v>235</v>
      </c>
      <c r="C244" s="12"/>
      <c r="D244" s="30"/>
      <c r="E244" s="55">
        <v>301.01648329163373</v>
      </c>
      <c r="F244" s="3">
        <v>1339.7039605377449</v>
      </c>
      <c r="G244" s="6">
        <f t="shared" si="3"/>
        <v>354.88653999132976</v>
      </c>
    </row>
    <row r="245" spans="1:7" s="6" customFormat="1">
      <c r="A245" s="5">
        <v>45870</v>
      </c>
      <c r="B245" s="1">
        <v>236</v>
      </c>
      <c r="C245" s="12"/>
      <c r="D245" s="30"/>
      <c r="E245" s="55">
        <v>301.01648329163373</v>
      </c>
      <c r="F245" s="3">
        <v>1339.7039605377449</v>
      </c>
      <c r="G245" s="6">
        <f t="shared" si="3"/>
        <v>352.88610002509449</v>
      </c>
    </row>
    <row r="246" spans="1:7" s="6" customFormat="1">
      <c r="A246" s="5">
        <v>45901</v>
      </c>
      <c r="B246" s="1">
        <v>237</v>
      </c>
      <c r="C246" s="12"/>
      <c r="D246" s="30"/>
      <c r="E246" s="55">
        <v>301.01648329163373</v>
      </c>
      <c r="F246" s="3">
        <v>1339.7039605377449</v>
      </c>
      <c r="G246" s="6">
        <f t="shared" si="3"/>
        <v>350.89693622633121</v>
      </c>
    </row>
    <row r="247" spans="1:7" s="6" customFormat="1">
      <c r="A247" s="5">
        <v>45931</v>
      </c>
      <c r="B247" s="1">
        <v>238</v>
      </c>
      <c r="C247" s="12"/>
      <c r="D247" s="30"/>
      <c r="E247" s="55">
        <v>301.01648329163373</v>
      </c>
      <c r="F247" s="3">
        <v>1339.7039605377449</v>
      </c>
      <c r="G247" s="6">
        <f t="shared" si="3"/>
        <v>348.91898503304611</v>
      </c>
    </row>
    <row r="248" spans="1:7" s="6" customFormat="1">
      <c r="A248" s="5">
        <v>45962</v>
      </c>
      <c r="B248" s="1">
        <v>239</v>
      </c>
      <c r="C248" s="12"/>
      <c r="D248" s="30"/>
      <c r="E248" s="55">
        <v>301.01648329163373</v>
      </c>
      <c r="F248" s="3">
        <v>1339.7039605377449</v>
      </c>
      <c r="G248" s="6">
        <f t="shared" si="3"/>
        <v>346.95218324153427</v>
      </c>
    </row>
    <row r="249" spans="1:7" s="6" customFormat="1">
      <c r="A249" s="5">
        <v>45992</v>
      </c>
      <c r="B249" s="1">
        <v>240</v>
      </c>
      <c r="C249" s="12"/>
      <c r="D249" s="30"/>
      <c r="E249" s="55">
        <v>301.01648329163373</v>
      </c>
      <c r="F249" s="3">
        <v>1339.7039605377449</v>
      </c>
      <c r="G249" s="6">
        <f t="shared" si="3"/>
        <v>344.99646800436045</v>
      </c>
    </row>
    <row r="250" spans="1:7" s="6" customFormat="1">
      <c r="A250" s="5">
        <v>46023</v>
      </c>
      <c r="B250" s="1">
        <v>241</v>
      </c>
      <c r="C250" s="12"/>
      <c r="D250" s="30"/>
      <c r="E250" s="55">
        <v>301.01648329163373</v>
      </c>
      <c r="F250" s="3">
        <v>1339.7039605377449</v>
      </c>
      <c r="G250" s="6">
        <f t="shared" si="3"/>
        <v>343.05177682835023</v>
      </c>
    </row>
    <row r="251" spans="1:7" s="6" customFormat="1">
      <c r="A251" s="5">
        <v>46054</v>
      </c>
      <c r="B251" s="1">
        <v>242</v>
      </c>
      <c r="C251" s="12"/>
      <c r="D251" s="30"/>
      <c r="E251" s="55">
        <v>301.01648329163373</v>
      </c>
      <c r="F251" s="3">
        <v>1339.7039605377449</v>
      </c>
      <c r="G251" s="6">
        <f t="shared" si="3"/>
        <v>341.11804757259353</v>
      </c>
    </row>
    <row r="252" spans="1:7" s="6" customFormat="1">
      <c r="A252" s="5">
        <v>46082</v>
      </c>
      <c r="B252" s="1">
        <v>243</v>
      </c>
      <c r="C252" s="12"/>
      <c r="D252" s="30"/>
      <c r="E252" s="55">
        <v>301.01648329163373</v>
      </c>
      <c r="F252" s="3">
        <v>1339.7039605377449</v>
      </c>
      <c r="G252" s="6">
        <f t="shared" si="3"/>
        <v>339.19521844645908</v>
      </c>
    </row>
    <row r="253" spans="1:7" s="6" customFormat="1">
      <c r="A253" s="5">
        <v>46113</v>
      </c>
      <c r="B253" s="1">
        <v>244</v>
      </c>
      <c r="C253" s="12"/>
      <c r="D253" s="30"/>
      <c r="E253" s="55">
        <v>301.01648329163373</v>
      </c>
      <c r="F253" s="3">
        <v>1339.7039605377449</v>
      </c>
      <c r="G253" s="6">
        <f t="shared" si="3"/>
        <v>337.28322800761975</v>
      </c>
    </row>
    <row r="254" spans="1:7" s="6" customFormat="1">
      <c r="A254" s="5">
        <v>46143</v>
      </c>
      <c r="B254" s="1">
        <v>245</v>
      </c>
      <c r="C254" s="12"/>
      <c r="D254" s="30"/>
      <c r="E254" s="55">
        <v>301.01648329163373</v>
      </c>
      <c r="F254" s="3">
        <v>1339.7039605377449</v>
      </c>
      <c r="G254" s="6">
        <f t="shared" si="3"/>
        <v>335.38201516008894</v>
      </c>
    </row>
    <row r="255" spans="1:7" s="6" customFormat="1">
      <c r="A255" s="5">
        <v>46174</v>
      </c>
      <c r="B255" s="1">
        <v>246</v>
      </c>
      <c r="C255" s="12"/>
      <c r="D255" s="30"/>
      <c r="E255" s="55">
        <v>301.01648329163373</v>
      </c>
      <c r="F255" s="3">
        <v>1339.7039605377449</v>
      </c>
      <c r="G255" s="6">
        <f t="shared" si="3"/>
        <v>333.49151915226855</v>
      </c>
    </row>
    <row r="256" spans="1:7" s="6" customFormat="1">
      <c r="A256" s="5">
        <v>46204</v>
      </c>
      <c r="B256" s="1">
        <v>247</v>
      </c>
      <c r="C256" s="12"/>
      <c r="D256" s="30"/>
      <c r="E256" s="55">
        <v>301.01648329163373</v>
      </c>
      <c r="F256" s="3">
        <v>1339.7039605377449</v>
      </c>
      <c r="G256" s="6">
        <f t="shared" si="3"/>
        <v>331.611679575008</v>
      </c>
    </row>
    <row r="257" spans="1:7" s="6" customFormat="1">
      <c r="A257" s="5">
        <v>46235</v>
      </c>
      <c r="B257" s="1">
        <v>248</v>
      </c>
      <c r="C257" s="12"/>
      <c r="D257" s="30"/>
      <c r="E257" s="55">
        <v>301.01648329163373</v>
      </c>
      <c r="F257" s="3">
        <v>1339.7039605377449</v>
      </c>
      <c r="G257" s="6">
        <f t="shared" si="3"/>
        <v>329.74243635967372</v>
      </c>
    </row>
    <row r="258" spans="1:7" s="6" customFormat="1">
      <c r="A258" s="5">
        <v>46266</v>
      </c>
      <c r="B258" s="1">
        <v>249</v>
      </c>
      <c r="C258" s="12"/>
      <c r="D258" s="30"/>
      <c r="E258" s="55">
        <v>301.01648329163373</v>
      </c>
      <c r="F258" s="3">
        <v>1339.7039605377449</v>
      </c>
      <c r="G258" s="6">
        <f t="shared" si="3"/>
        <v>327.88372977622919</v>
      </c>
    </row>
    <row r="259" spans="1:7" s="6" customFormat="1">
      <c r="A259" s="5">
        <v>46296</v>
      </c>
      <c r="B259" s="1">
        <v>250</v>
      </c>
      <c r="C259" s="12"/>
      <c r="D259" s="30"/>
      <c r="E259" s="55">
        <v>301.01648329163373</v>
      </c>
      <c r="F259" s="3">
        <v>1339.7039605377449</v>
      </c>
      <c r="G259" s="6">
        <f t="shared" si="3"/>
        <v>326.03550043132736</v>
      </c>
    </row>
    <row r="260" spans="1:7" s="6" customFormat="1">
      <c r="A260" s="5">
        <v>46327</v>
      </c>
      <c r="B260" s="1">
        <v>251</v>
      </c>
      <c r="C260" s="12"/>
      <c r="D260" s="30"/>
      <c r="E260" s="55">
        <v>301.01648329163373</v>
      </c>
      <c r="F260" s="3">
        <v>1339.7039605377449</v>
      </c>
      <c r="G260" s="6">
        <f t="shared" si="3"/>
        <v>324.19768926641166</v>
      </c>
    </row>
    <row r="261" spans="1:7" s="6" customFormat="1">
      <c r="A261" s="5">
        <v>46357</v>
      </c>
      <c r="B261" s="1">
        <v>252</v>
      </c>
      <c r="C261" s="12"/>
      <c r="D261" s="30"/>
      <c r="E261" s="55">
        <v>301.01648329163373</v>
      </c>
      <c r="F261" s="3">
        <v>1339.7039605377449</v>
      </c>
      <c r="G261" s="6">
        <f t="shared" si="3"/>
        <v>322.37023755582976</v>
      </c>
    </row>
    <row r="262" spans="1:7" s="6" customFormat="1">
      <c r="A262" s="5">
        <v>46388</v>
      </c>
      <c r="B262" s="1">
        <v>253</v>
      </c>
      <c r="C262" s="12"/>
      <c r="D262" s="30"/>
      <c r="E262" s="55">
        <v>301.01648329163373</v>
      </c>
      <c r="F262" s="3">
        <v>1339.7039605377449</v>
      </c>
      <c r="G262" s="6">
        <f t="shared" si="3"/>
        <v>320.55308690495633</v>
      </c>
    </row>
    <row r="263" spans="1:7" s="6" customFormat="1">
      <c r="A263" s="5">
        <v>46419</v>
      </c>
      <c r="B263" s="1">
        <v>254</v>
      </c>
      <c r="C263" s="12"/>
      <c r="D263" s="30"/>
      <c r="E263" s="55">
        <v>301.01648329163373</v>
      </c>
      <c r="F263" s="3">
        <v>1339.7039605377449</v>
      </c>
      <c r="G263" s="6">
        <f t="shared" si="3"/>
        <v>318.74617924832762</v>
      </c>
    </row>
    <row r="264" spans="1:7" s="6" customFormat="1">
      <c r="A264" s="5">
        <v>46447</v>
      </c>
      <c r="B264" s="1">
        <v>255</v>
      </c>
      <c r="C264" s="12"/>
      <c r="D264" s="30"/>
      <c r="E264" s="55">
        <v>301.01648329163373</v>
      </c>
      <c r="F264" s="3">
        <v>1339.7039605377449</v>
      </c>
      <c r="G264" s="6">
        <f t="shared" si="3"/>
        <v>316.94945684778594</v>
      </c>
    </row>
    <row r="265" spans="1:7" s="6" customFormat="1">
      <c r="A265" s="5">
        <v>46478</v>
      </c>
      <c r="B265" s="1">
        <v>256</v>
      </c>
      <c r="C265" s="12"/>
      <c r="D265" s="30"/>
      <c r="E265" s="55">
        <v>301.01648329163373</v>
      </c>
      <c r="F265" s="3">
        <v>1339.7039605377449</v>
      </c>
      <c r="G265" s="6">
        <f t="shared" si="3"/>
        <v>315.16286229063428</v>
      </c>
    </row>
    <row r="266" spans="1:7" s="6" customFormat="1">
      <c r="A266" s="5">
        <v>46508</v>
      </c>
      <c r="B266" s="1">
        <v>257</v>
      </c>
      <c r="C266" s="12"/>
      <c r="D266" s="30"/>
      <c r="E266" s="55">
        <v>301.01648329163373</v>
      </c>
      <c r="F266" s="3">
        <v>1339.7039605377449</v>
      </c>
      <c r="G266" s="6">
        <f t="shared" ref="G266:G329" si="4">F266/((1+$H$7/12)^B266)</f>
        <v>313.38633848780228</v>
      </c>
    </row>
    <row r="267" spans="1:7" s="6" customFormat="1">
      <c r="A267" s="5">
        <v>46539</v>
      </c>
      <c r="B267" s="1">
        <v>258</v>
      </c>
      <c r="C267" s="12"/>
      <c r="D267" s="30"/>
      <c r="E267" s="55">
        <v>301.01648329163373</v>
      </c>
      <c r="F267" s="3">
        <v>1339.7039605377449</v>
      </c>
      <c r="G267" s="6">
        <f t="shared" si="4"/>
        <v>311.61982867202153</v>
      </c>
    </row>
    <row r="268" spans="1:7" s="6" customFormat="1">
      <c r="A268" s="5">
        <v>46569</v>
      </c>
      <c r="B268" s="1">
        <v>259</v>
      </c>
      <c r="C268" s="12"/>
      <c r="D268" s="30"/>
      <c r="E268" s="55">
        <v>301.01648329163373</v>
      </c>
      <c r="F268" s="3">
        <v>1339.7039605377449</v>
      </c>
      <c r="G268" s="6">
        <f t="shared" si="4"/>
        <v>309.86327639601194</v>
      </c>
    </row>
    <row r="269" spans="1:7" s="6" customFormat="1">
      <c r="A269" s="5">
        <v>46600</v>
      </c>
      <c r="B269" s="1">
        <v>260</v>
      </c>
      <c r="C269" s="12"/>
      <c r="D269" s="30"/>
      <c r="E269" s="55">
        <v>301.01648329163373</v>
      </c>
      <c r="F269" s="3">
        <v>1339.7039605377449</v>
      </c>
      <c r="G269" s="6">
        <f t="shared" si="4"/>
        <v>308.11662553067805</v>
      </c>
    </row>
    <row r="270" spans="1:7" s="6" customFormat="1">
      <c r="A270" s="5">
        <v>46631</v>
      </c>
      <c r="B270" s="1">
        <v>261</v>
      </c>
      <c r="C270" s="12"/>
      <c r="D270" s="30"/>
      <c r="E270" s="55">
        <v>301.01648329163373</v>
      </c>
      <c r="F270" s="3">
        <v>1339.7039605377449</v>
      </c>
      <c r="G270" s="6">
        <f t="shared" si="4"/>
        <v>306.3798202633152</v>
      </c>
    </row>
    <row r="271" spans="1:7" s="6" customFormat="1">
      <c r="A271" s="5">
        <v>46661</v>
      </c>
      <c r="B271" s="1">
        <v>262</v>
      </c>
      <c r="C271" s="12"/>
      <c r="D271" s="30"/>
      <c r="E271" s="55">
        <v>301.01648329163373</v>
      </c>
      <c r="F271" s="3">
        <v>1339.7039605377449</v>
      </c>
      <c r="G271" s="6">
        <f t="shared" si="4"/>
        <v>304.65280509582612</v>
      </c>
    </row>
    <row r="272" spans="1:7" s="6" customFormat="1">
      <c r="A272" s="5">
        <v>46692</v>
      </c>
      <c r="B272" s="1">
        <v>263</v>
      </c>
      <c r="C272" s="12"/>
      <c r="D272" s="30"/>
      <c r="E272" s="55">
        <v>301.01648329163373</v>
      </c>
      <c r="F272" s="3">
        <v>1339.7039605377449</v>
      </c>
      <c r="G272" s="6">
        <f t="shared" si="4"/>
        <v>302.93552484294787</v>
      </c>
    </row>
    <row r="273" spans="1:7" s="6" customFormat="1">
      <c r="A273" s="5">
        <v>46722</v>
      </c>
      <c r="B273" s="1">
        <v>264</v>
      </c>
      <c r="C273" s="12"/>
      <c r="D273" s="30"/>
      <c r="E273" s="55">
        <v>301.01648329163373</v>
      </c>
      <c r="F273" s="3">
        <v>1339.7039605377449</v>
      </c>
      <c r="G273" s="6">
        <f t="shared" si="4"/>
        <v>301.22792463048808</v>
      </c>
    </row>
    <row r="274" spans="1:7" s="6" customFormat="1">
      <c r="A274" s="5">
        <v>46753</v>
      </c>
      <c r="B274" s="1">
        <v>265</v>
      </c>
      <c r="C274" s="12"/>
      <c r="D274" s="30"/>
      <c r="E274" s="55">
        <v>301.01648329163373</v>
      </c>
      <c r="F274" s="3">
        <v>1339.7039605377449</v>
      </c>
      <c r="G274" s="6">
        <f t="shared" si="4"/>
        <v>299.52994989357177</v>
      </c>
    </row>
    <row r="275" spans="1:7" s="6" customFormat="1">
      <c r="A275" s="5">
        <v>46784</v>
      </c>
      <c r="B275" s="1">
        <v>266</v>
      </c>
      <c r="C275" s="12"/>
      <c r="D275" s="30"/>
      <c r="E275" s="55">
        <v>301.01648329163373</v>
      </c>
      <c r="F275" s="3">
        <v>1339.7039605377449</v>
      </c>
      <c r="G275" s="6">
        <f t="shared" si="4"/>
        <v>297.84154637489729</v>
      </c>
    </row>
    <row r="276" spans="1:7" s="6" customFormat="1">
      <c r="A276" s="5">
        <v>46813</v>
      </c>
      <c r="B276" s="1">
        <v>267</v>
      </c>
      <c r="C276" s="12"/>
      <c r="D276" s="30"/>
      <c r="E276" s="55">
        <v>301.01648329163373</v>
      </c>
      <c r="F276" s="3">
        <v>1339.7039605377449</v>
      </c>
      <c r="G276" s="6">
        <f t="shared" si="4"/>
        <v>296.16266012300321</v>
      </c>
    </row>
    <row r="277" spans="1:7" s="6" customFormat="1">
      <c r="A277" s="5">
        <v>46844</v>
      </c>
      <c r="B277" s="1">
        <v>268</v>
      </c>
      <c r="C277" s="12"/>
      <c r="D277" s="30"/>
      <c r="E277" s="55">
        <v>301.01648329163373</v>
      </c>
      <c r="F277" s="3">
        <v>1339.7039605377449</v>
      </c>
      <c r="G277" s="6">
        <f t="shared" si="4"/>
        <v>294.49323749054417</v>
      </c>
    </row>
    <row r="278" spans="1:7" s="6" customFormat="1">
      <c r="A278" s="5">
        <v>46874</v>
      </c>
      <c r="B278" s="1">
        <v>269</v>
      </c>
      <c r="C278" s="12"/>
      <c r="D278" s="30"/>
      <c r="E278" s="55">
        <v>301.01648329163373</v>
      </c>
      <c r="F278" s="3">
        <v>1339.7039605377449</v>
      </c>
      <c r="G278" s="6">
        <f t="shared" si="4"/>
        <v>292.83322513257622</v>
      </c>
    </row>
    <row r="279" spans="1:7" s="6" customFormat="1">
      <c r="A279" s="5">
        <v>46905</v>
      </c>
      <c r="B279" s="1">
        <v>270</v>
      </c>
      <c r="C279" s="12"/>
      <c r="D279" s="30"/>
      <c r="E279" s="55">
        <v>301.01648329163373</v>
      </c>
      <c r="F279" s="3">
        <v>1339.7039605377449</v>
      </c>
      <c r="G279" s="6">
        <f t="shared" si="4"/>
        <v>291.18257000485249</v>
      </c>
    </row>
    <row r="280" spans="1:7" s="6" customFormat="1">
      <c r="A280" s="5">
        <v>46935</v>
      </c>
      <c r="B280" s="1">
        <v>271</v>
      </c>
      <c r="C280" s="12"/>
      <c r="D280" s="30"/>
      <c r="E280" s="55">
        <v>301.01648329163373</v>
      </c>
      <c r="F280" s="3">
        <v>1339.7039605377449</v>
      </c>
      <c r="G280" s="6">
        <f t="shared" si="4"/>
        <v>289.54121936212857</v>
      </c>
    </row>
    <row r="281" spans="1:7" s="6" customFormat="1">
      <c r="A281" s="5">
        <v>46966</v>
      </c>
      <c r="B281" s="1">
        <v>272</v>
      </c>
      <c r="C281" s="12"/>
      <c r="D281" s="30"/>
      <c r="E281" s="55">
        <v>301.01648329163373</v>
      </c>
      <c r="F281" s="3">
        <v>1339.7039605377449</v>
      </c>
      <c r="G281" s="6">
        <f t="shared" si="4"/>
        <v>287.90912075647663</v>
      </c>
    </row>
    <row r="282" spans="1:7" s="6" customFormat="1">
      <c r="A282" s="5">
        <v>46997</v>
      </c>
      <c r="B282" s="1">
        <v>273</v>
      </c>
      <c r="C282" s="12"/>
      <c r="D282" s="30"/>
      <c r="E282" s="55">
        <v>301.01648329163373</v>
      </c>
      <c r="F282" s="3">
        <v>1339.7039605377449</v>
      </c>
      <c r="G282" s="6">
        <f t="shared" si="4"/>
        <v>286.2862220356094</v>
      </c>
    </row>
    <row r="283" spans="1:7" s="6" customFormat="1">
      <c r="A283" s="5">
        <v>47027</v>
      </c>
      <c r="B283" s="1">
        <v>274</v>
      </c>
      <c r="C283" s="12"/>
      <c r="D283" s="30"/>
      <c r="E283" s="55">
        <v>301.01648329163373</v>
      </c>
      <c r="F283" s="3">
        <v>1339.7039605377449</v>
      </c>
      <c r="G283" s="6">
        <f t="shared" si="4"/>
        <v>284.67247134121408</v>
      </c>
    </row>
    <row r="284" spans="1:7" s="6" customFormat="1">
      <c r="A284" s="5">
        <v>47058</v>
      </c>
      <c r="B284" s="1">
        <v>275</v>
      </c>
      <c r="C284" s="12"/>
      <c r="D284" s="30"/>
      <c r="E284" s="55">
        <v>301.01648329163373</v>
      </c>
      <c r="F284" s="3">
        <v>1339.7039605377449</v>
      </c>
      <c r="G284" s="6">
        <f t="shared" si="4"/>
        <v>283.06781710729507</v>
      </c>
    </row>
    <row r="285" spans="1:7" s="6" customFormat="1">
      <c r="A285" s="5">
        <v>47088</v>
      </c>
      <c r="B285" s="1">
        <v>276</v>
      </c>
      <c r="C285" s="12"/>
      <c r="D285" s="30"/>
      <c r="E285" s="55">
        <v>301.01648329163373</v>
      </c>
      <c r="F285" s="3">
        <v>1339.7039605377449</v>
      </c>
      <c r="G285" s="6">
        <f t="shared" si="4"/>
        <v>281.47220805852629</v>
      </c>
    </row>
    <row r="286" spans="1:7" s="6" customFormat="1">
      <c r="A286" s="5">
        <v>47119</v>
      </c>
      <c r="B286" s="1">
        <v>277</v>
      </c>
      <c r="C286" s="12"/>
      <c r="D286" s="30"/>
      <c r="E286" s="55">
        <v>301.01648329163373</v>
      </c>
      <c r="F286" s="3">
        <v>1339.7039605377449</v>
      </c>
      <c r="G286" s="6">
        <f t="shared" si="4"/>
        <v>279.88559320861248</v>
      </c>
    </row>
    <row r="287" spans="1:7" s="6" customFormat="1">
      <c r="A287" s="5">
        <v>47150</v>
      </c>
      <c r="B287" s="1">
        <v>278</v>
      </c>
      <c r="C287" s="12"/>
      <c r="D287" s="30"/>
      <c r="E287" s="55">
        <v>301.01648329163373</v>
      </c>
      <c r="F287" s="3">
        <v>1339.7039605377449</v>
      </c>
      <c r="G287" s="6">
        <f t="shared" si="4"/>
        <v>278.30792185866028</v>
      </c>
    </row>
    <row r="288" spans="1:7" s="6" customFormat="1">
      <c r="A288" s="5">
        <v>47178</v>
      </c>
      <c r="B288" s="1">
        <v>279</v>
      </c>
      <c r="C288" s="12"/>
      <c r="D288" s="30"/>
      <c r="E288" s="55">
        <v>301.01648329163373</v>
      </c>
      <c r="F288" s="3">
        <v>1339.7039605377449</v>
      </c>
      <c r="G288" s="6">
        <f t="shared" si="4"/>
        <v>276.73914359555795</v>
      </c>
    </row>
    <row r="289" spans="1:7" s="6" customFormat="1">
      <c r="A289" s="5">
        <v>47209</v>
      </c>
      <c r="B289" s="1">
        <v>280</v>
      </c>
      <c r="C289" s="12"/>
      <c r="D289" s="30"/>
      <c r="E289" s="55">
        <v>301.01648329163373</v>
      </c>
      <c r="F289" s="3">
        <v>1339.7039605377449</v>
      </c>
      <c r="G289" s="6">
        <f t="shared" si="4"/>
        <v>275.17920829036495</v>
      </c>
    </row>
    <row r="290" spans="1:7" s="6" customFormat="1">
      <c r="A290" s="5">
        <v>47239</v>
      </c>
      <c r="B290" s="1">
        <v>281</v>
      </c>
      <c r="C290" s="12"/>
      <c r="D290" s="30"/>
      <c r="E290" s="55">
        <v>301.01648329163373</v>
      </c>
      <c r="F290" s="3">
        <v>1339.7039605377449</v>
      </c>
      <c r="G290" s="6">
        <f t="shared" si="4"/>
        <v>273.62806609670918</v>
      </c>
    </row>
    <row r="291" spans="1:7" s="6" customFormat="1">
      <c r="A291" s="5">
        <v>47270</v>
      </c>
      <c r="B291" s="1">
        <v>282</v>
      </c>
      <c r="C291" s="12"/>
      <c r="D291" s="30"/>
      <c r="E291" s="55">
        <v>301.01648329163373</v>
      </c>
      <c r="F291" s="3">
        <v>1339.7039605377449</v>
      </c>
      <c r="G291" s="6">
        <f t="shared" si="4"/>
        <v>272.08566744919523</v>
      </c>
    </row>
    <row r="292" spans="1:7" s="6" customFormat="1">
      <c r="A292" s="5">
        <v>47300</v>
      </c>
      <c r="B292" s="1">
        <v>283</v>
      </c>
      <c r="C292" s="12"/>
      <c r="D292" s="30"/>
      <c r="E292" s="55">
        <v>301.01648329163373</v>
      </c>
      <c r="F292" s="3">
        <v>1339.7039605377449</v>
      </c>
      <c r="G292" s="6">
        <f t="shared" si="4"/>
        <v>270.55196306181978</v>
      </c>
    </row>
    <row r="293" spans="1:7" s="6" customFormat="1">
      <c r="A293" s="5">
        <v>47331</v>
      </c>
      <c r="B293" s="1">
        <v>284</v>
      </c>
      <c r="C293" s="12"/>
      <c r="D293" s="30"/>
      <c r="E293" s="55">
        <v>301.01648329163373</v>
      </c>
      <c r="F293" s="3">
        <v>1339.7039605377449</v>
      </c>
      <c r="G293" s="6">
        <f t="shared" si="4"/>
        <v>269.02690392639721</v>
      </c>
    </row>
    <row r="294" spans="1:7" s="6" customFormat="1">
      <c r="A294" s="5">
        <v>47362</v>
      </c>
      <c r="B294" s="1">
        <v>285</v>
      </c>
      <c r="C294" s="12"/>
      <c r="D294" s="30"/>
      <c r="E294" s="55">
        <v>301.01648329163373</v>
      </c>
      <c r="F294" s="3">
        <v>1339.7039605377449</v>
      </c>
      <c r="G294" s="6">
        <f t="shared" si="4"/>
        <v>267.51044131099331</v>
      </c>
    </row>
    <row r="295" spans="1:7" s="6" customFormat="1">
      <c r="A295" s="5">
        <v>47392</v>
      </c>
      <c r="B295" s="1">
        <v>286</v>
      </c>
      <c r="C295" s="12"/>
      <c r="D295" s="30"/>
      <c r="E295" s="55">
        <v>301.01648329163373</v>
      </c>
      <c r="F295" s="3">
        <v>1339.7039605377449</v>
      </c>
      <c r="G295" s="6">
        <f t="shared" si="4"/>
        <v>266.00252675836799</v>
      </c>
    </row>
    <row r="296" spans="1:7" s="6" customFormat="1">
      <c r="A296" s="5">
        <v>47423</v>
      </c>
      <c r="B296" s="1">
        <v>287</v>
      </c>
      <c r="C296" s="12"/>
      <c r="D296" s="30"/>
      <c r="E296" s="55">
        <v>301.01648329163373</v>
      </c>
      <c r="F296" s="3">
        <v>1339.7039605377449</v>
      </c>
      <c r="G296" s="6">
        <f t="shared" si="4"/>
        <v>264.5031120844273</v>
      </c>
    </row>
    <row r="297" spans="1:7" s="6" customFormat="1">
      <c r="A297" s="5">
        <v>47453</v>
      </c>
      <c r="B297" s="1">
        <v>288</v>
      </c>
      <c r="C297" s="12"/>
      <c r="D297" s="30"/>
      <c r="E297" s="55">
        <v>301.01648329163373</v>
      </c>
      <c r="F297" s="3">
        <v>1339.7039605377449</v>
      </c>
      <c r="G297" s="6">
        <f t="shared" si="4"/>
        <v>263.01214937668357</v>
      </c>
    </row>
    <row r="298" spans="1:7" s="6" customFormat="1">
      <c r="A298" s="5">
        <v>47484</v>
      </c>
      <c r="B298" s="1">
        <v>289</v>
      </c>
      <c r="C298" s="12"/>
      <c r="D298" s="30"/>
      <c r="E298" s="55">
        <v>301.01648329163373</v>
      </c>
      <c r="F298" s="3">
        <v>1339.7039605377449</v>
      </c>
      <c r="G298" s="6">
        <f t="shared" si="4"/>
        <v>261.52959099272391</v>
      </c>
    </row>
    <row r="299" spans="1:7" s="6" customFormat="1">
      <c r="A299" s="5">
        <v>47515</v>
      </c>
      <c r="B299" s="1">
        <v>290</v>
      </c>
      <c r="C299" s="12"/>
      <c r="D299" s="30"/>
      <c r="E299" s="55">
        <v>301.01648329163373</v>
      </c>
      <c r="F299" s="3">
        <v>1339.7039605377449</v>
      </c>
      <c r="G299" s="6">
        <f t="shared" si="4"/>
        <v>260.05538955868866</v>
      </c>
    </row>
    <row r="300" spans="1:7" s="6" customFormat="1">
      <c r="A300" s="5">
        <v>47543</v>
      </c>
      <c r="B300" s="1">
        <v>291</v>
      </c>
      <c r="C300" s="12"/>
      <c r="D300" s="30"/>
      <c r="E300" s="55">
        <v>301.01648329163373</v>
      </c>
      <c r="F300" s="3">
        <v>1339.7039605377449</v>
      </c>
      <c r="G300" s="6">
        <f t="shared" si="4"/>
        <v>258.58949796775704</v>
      </c>
    </row>
    <row r="301" spans="1:7" s="6" customFormat="1">
      <c r="A301" s="5">
        <v>47574</v>
      </c>
      <c r="B301" s="1">
        <v>292</v>
      </c>
      <c r="C301" s="12"/>
      <c r="D301" s="30"/>
      <c r="E301" s="55">
        <v>301.01648329163373</v>
      </c>
      <c r="F301" s="3">
        <v>1339.7039605377449</v>
      </c>
      <c r="G301" s="6">
        <f t="shared" si="4"/>
        <v>257.13186937864214</v>
      </c>
    </row>
    <row r="302" spans="1:7" s="6" customFormat="1">
      <c r="A302" s="5">
        <v>47604</v>
      </c>
      <c r="B302" s="1">
        <v>293</v>
      </c>
      <c r="C302" s="12"/>
      <c r="D302" s="30"/>
      <c r="E302" s="55">
        <v>301.01648329163373</v>
      </c>
      <c r="F302" s="3">
        <v>1339.7039605377449</v>
      </c>
      <c r="G302" s="6">
        <f t="shared" si="4"/>
        <v>255.682457214094</v>
      </c>
    </row>
    <row r="303" spans="1:7" s="6" customFormat="1">
      <c r="A303" s="5">
        <v>47635</v>
      </c>
      <c r="B303" s="1">
        <v>294</v>
      </c>
      <c r="C303" s="12"/>
      <c r="D303" s="30"/>
      <c r="E303" s="55">
        <v>301.01648329163373</v>
      </c>
      <c r="F303" s="3">
        <v>1339.7039605377449</v>
      </c>
      <c r="G303" s="6">
        <f t="shared" si="4"/>
        <v>254.24121515941135</v>
      </c>
    </row>
    <row r="304" spans="1:7" s="6" customFormat="1">
      <c r="A304" s="5">
        <v>47665</v>
      </c>
      <c r="B304" s="1">
        <v>295</v>
      </c>
      <c r="C304" s="12"/>
      <c r="D304" s="30"/>
      <c r="E304" s="55">
        <v>301.01648329163373</v>
      </c>
      <c r="F304" s="3">
        <v>1339.7039605377449</v>
      </c>
      <c r="G304" s="6">
        <f t="shared" si="4"/>
        <v>252.80809716096158</v>
      </c>
    </row>
    <row r="305" spans="1:7" s="6" customFormat="1">
      <c r="A305" s="5">
        <v>47696</v>
      </c>
      <c r="B305" s="1">
        <v>296</v>
      </c>
      <c r="C305" s="12"/>
      <c r="D305" s="30"/>
      <c r="E305" s="55">
        <v>301.01648329163373</v>
      </c>
      <c r="F305" s="3">
        <v>1339.7039605377449</v>
      </c>
      <c r="G305" s="6">
        <f t="shared" si="4"/>
        <v>251.38305742470945</v>
      </c>
    </row>
    <row r="306" spans="1:7" s="6" customFormat="1">
      <c r="A306" s="5">
        <v>47727</v>
      </c>
      <c r="B306" s="1">
        <v>297</v>
      </c>
      <c r="C306" s="12"/>
      <c r="D306" s="30"/>
      <c r="E306" s="55">
        <v>301.01648329163373</v>
      </c>
      <c r="F306" s="3">
        <v>1339.7039605377449</v>
      </c>
      <c r="G306" s="6">
        <f t="shared" si="4"/>
        <v>249.9660504147532</v>
      </c>
    </row>
    <row r="307" spans="1:7" s="6" customFormat="1">
      <c r="A307" s="5">
        <v>47757</v>
      </c>
      <c r="B307" s="1">
        <v>298</v>
      </c>
      <c r="C307" s="12"/>
      <c r="D307" s="30"/>
      <c r="E307" s="55">
        <v>301.01648329163373</v>
      </c>
      <c r="F307" s="3">
        <v>1339.7039605377449</v>
      </c>
      <c r="G307" s="6">
        <f t="shared" si="4"/>
        <v>248.55703085187017</v>
      </c>
    </row>
    <row r="308" spans="1:7" s="6" customFormat="1">
      <c r="A308" s="5">
        <v>47788</v>
      </c>
      <c r="B308" s="1">
        <v>299</v>
      </c>
      <c r="C308" s="12"/>
      <c r="D308" s="30"/>
      <c r="E308" s="55">
        <v>301.01648329163373</v>
      </c>
      <c r="F308" s="3">
        <v>1339.7039605377449</v>
      </c>
      <c r="G308" s="6">
        <f t="shared" si="4"/>
        <v>247.15595371206928</v>
      </c>
    </row>
    <row r="309" spans="1:7" s="6" customFormat="1">
      <c r="A309" s="5">
        <v>47818</v>
      </c>
      <c r="B309" s="1">
        <v>300</v>
      </c>
      <c r="C309" s="12"/>
      <c r="D309" s="30"/>
      <c r="E309" s="55">
        <v>301.01648329163373</v>
      </c>
      <c r="F309" s="3">
        <v>1339.7039605377449</v>
      </c>
      <c r="G309" s="6">
        <f t="shared" si="4"/>
        <v>245.76277422515304</v>
      </c>
    </row>
    <row r="310" spans="1:7" s="6" customFormat="1">
      <c r="A310" s="5">
        <v>47849</v>
      </c>
      <c r="B310" s="1">
        <v>301</v>
      </c>
      <c r="C310" s="12"/>
      <c r="D310" s="30"/>
      <c r="E310" s="55">
        <v>301.01648329163373</v>
      </c>
      <c r="F310" s="3">
        <v>1339.7039605377449</v>
      </c>
      <c r="G310" s="6">
        <f t="shared" si="4"/>
        <v>244.37744787328609</v>
      </c>
    </row>
    <row r="311" spans="1:7" s="6" customFormat="1">
      <c r="A311" s="5">
        <v>47880</v>
      </c>
      <c r="B311" s="1">
        <v>302</v>
      </c>
      <c r="C311" s="12"/>
      <c r="D311" s="30"/>
      <c r="E311" s="55">
        <v>301.01648329163373</v>
      </c>
      <c r="F311" s="3">
        <v>1339.7039605377449</v>
      </c>
      <c r="G311" s="6">
        <f t="shared" si="4"/>
        <v>242.99993038957356</v>
      </c>
    </row>
    <row r="312" spans="1:7" s="6" customFormat="1">
      <c r="A312" s="5">
        <v>47908</v>
      </c>
      <c r="B312" s="1">
        <v>303</v>
      </c>
      <c r="C312" s="12"/>
      <c r="D312" s="30"/>
      <c r="E312" s="55">
        <v>301.01648329163373</v>
      </c>
      <c r="F312" s="3">
        <v>1339.7039605377449</v>
      </c>
      <c r="G312" s="6">
        <f t="shared" si="4"/>
        <v>241.63017775664585</v>
      </c>
    </row>
    <row r="313" spans="1:7" s="6" customFormat="1">
      <c r="A313" s="5">
        <v>47939</v>
      </c>
      <c r="B313" s="1">
        <v>304</v>
      </c>
      <c r="C313" s="12"/>
      <c r="D313" s="30"/>
      <c r="E313" s="55">
        <v>301.01648329163373</v>
      </c>
      <c r="F313" s="3">
        <v>1339.7039605377449</v>
      </c>
      <c r="G313" s="6">
        <f t="shared" si="4"/>
        <v>240.26814620525275</v>
      </c>
    </row>
    <row r="314" spans="1:7" s="6" customFormat="1">
      <c r="A314" s="5">
        <v>47969</v>
      </c>
      <c r="B314" s="1">
        <v>305</v>
      </c>
      <c r="C314" s="12"/>
      <c r="D314" s="30"/>
      <c r="E314" s="55">
        <v>301.01648329163373</v>
      </c>
      <c r="F314" s="3">
        <v>1339.7039605377449</v>
      </c>
      <c r="G314" s="6">
        <f t="shared" si="4"/>
        <v>238.91379221286408</v>
      </c>
    </row>
    <row r="315" spans="1:7" s="6" customFormat="1">
      <c r="A315" s="5">
        <v>48000</v>
      </c>
      <c r="B315" s="1">
        <v>306</v>
      </c>
      <c r="C315" s="12"/>
      <c r="D315" s="30"/>
      <c r="E315" s="55">
        <v>301.01648329163373</v>
      </c>
      <c r="F315" s="3">
        <v>1339.7039605377449</v>
      </c>
      <c r="G315" s="6">
        <f t="shared" si="4"/>
        <v>237.56707250227956</v>
      </c>
    </row>
    <row r="316" spans="1:7" s="6" customFormat="1">
      <c r="A316" s="5">
        <v>48030</v>
      </c>
      <c r="B316" s="1">
        <v>307</v>
      </c>
      <c r="C316" s="12"/>
      <c r="D316" s="30"/>
      <c r="E316" s="55">
        <v>301.01648329163373</v>
      </c>
      <c r="F316" s="3">
        <v>1339.7039605377449</v>
      </c>
      <c r="G316" s="6">
        <f t="shared" si="4"/>
        <v>236.22794404024575</v>
      </c>
    </row>
    <row r="317" spans="1:7" s="6" customFormat="1">
      <c r="A317" s="5">
        <v>48061</v>
      </c>
      <c r="B317" s="1">
        <v>308</v>
      </c>
      <c r="C317" s="12"/>
      <c r="D317" s="30"/>
      <c r="E317" s="55">
        <v>301.01648329163373</v>
      </c>
      <c r="F317" s="3">
        <v>1339.7039605377449</v>
      </c>
      <c r="G317" s="6">
        <f t="shared" si="4"/>
        <v>234.89636403608088</v>
      </c>
    </row>
    <row r="318" spans="1:7" s="6" customFormat="1">
      <c r="A318" s="5">
        <v>48092</v>
      </c>
      <c r="B318" s="1">
        <v>309</v>
      </c>
      <c r="C318" s="12"/>
      <c r="D318" s="30"/>
      <c r="E318" s="55">
        <v>301.01648329163373</v>
      </c>
      <c r="F318" s="3">
        <v>1339.7039605377449</v>
      </c>
      <c r="G318" s="6">
        <f t="shared" si="4"/>
        <v>233.57228994030763</v>
      </c>
    </row>
    <row r="319" spans="1:7" s="6" customFormat="1">
      <c r="A319" s="5">
        <v>48122</v>
      </c>
      <c r="B319" s="1">
        <v>310</v>
      </c>
      <c r="C319" s="12"/>
      <c r="D319" s="30"/>
      <c r="E319" s="55">
        <v>301.01648329163373</v>
      </c>
      <c r="F319" s="3">
        <v>1339.7039605377449</v>
      </c>
      <c r="G319" s="6">
        <f t="shared" si="4"/>
        <v>232.25567944329325</v>
      </c>
    </row>
    <row r="320" spans="1:7" s="6" customFormat="1">
      <c r="A320" s="5">
        <v>48153</v>
      </c>
      <c r="B320" s="1">
        <v>311</v>
      </c>
      <c r="C320" s="12"/>
      <c r="D320" s="30"/>
      <c r="E320" s="55">
        <v>301.01648329163373</v>
      </c>
      <c r="F320" s="3">
        <v>1339.7039605377449</v>
      </c>
      <c r="G320" s="6">
        <f t="shared" si="4"/>
        <v>230.94649047389791</v>
      </c>
    </row>
    <row r="321" spans="1:7" s="6" customFormat="1">
      <c r="A321" s="5">
        <v>48183</v>
      </c>
      <c r="B321" s="1">
        <v>312</v>
      </c>
      <c r="C321" s="12"/>
      <c r="D321" s="30"/>
      <c r="E321" s="55">
        <v>301.01648329163373</v>
      </c>
      <c r="F321" s="3">
        <v>1339.7039605377449</v>
      </c>
      <c r="G321" s="6">
        <f t="shared" si="4"/>
        <v>229.64468119813037</v>
      </c>
    </row>
    <row r="322" spans="1:7" s="6" customFormat="1">
      <c r="A322" s="5">
        <v>48214</v>
      </c>
      <c r="B322" s="1">
        <v>313</v>
      </c>
      <c r="C322" s="12"/>
      <c r="D322" s="30"/>
      <c r="E322" s="55">
        <v>301.01648329163373</v>
      </c>
      <c r="F322" s="3">
        <v>1339.7039605377449</v>
      </c>
      <c r="G322" s="6">
        <f t="shared" si="4"/>
        <v>228.35021001781072</v>
      </c>
    </row>
    <row r="323" spans="1:7" s="6" customFormat="1">
      <c r="A323" s="5">
        <v>48245</v>
      </c>
      <c r="B323" s="1">
        <v>314</v>
      </c>
      <c r="C323" s="12"/>
      <c r="D323" s="30"/>
      <c r="E323" s="55">
        <v>301.01648329163373</v>
      </c>
      <c r="F323" s="3">
        <v>1339.7039605377449</v>
      </c>
      <c r="G323" s="6">
        <f t="shared" si="4"/>
        <v>227.06303556924189</v>
      </c>
    </row>
    <row r="324" spans="1:7" s="6" customFormat="1">
      <c r="A324" s="5">
        <v>48274</v>
      </c>
      <c r="B324" s="1">
        <v>315</v>
      </c>
      <c r="C324" s="12"/>
      <c r="D324" s="30"/>
      <c r="E324" s="55">
        <v>301.01648329163373</v>
      </c>
      <c r="F324" s="3">
        <v>1339.7039605377449</v>
      </c>
      <c r="G324" s="6">
        <f t="shared" si="4"/>
        <v>225.7831167218871</v>
      </c>
    </row>
    <row r="325" spans="1:7" s="6" customFormat="1">
      <c r="A325" s="5">
        <v>48305</v>
      </c>
      <c r="B325" s="1">
        <v>316</v>
      </c>
      <c r="C325" s="12"/>
      <c r="D325" s="30"/>
      <c r="E325" s="55">
        <v>301.01648329163373</v>
      </c>
      <c r="F325" s="3">
        <v>1339.7039605377449</v>
      </c>
      <c r="G325" s="6">
        <f t="shared" si="4"/>
        <v>224.51041257705629</v>
      </c>
    </row>
    <row r="326" spans="1:7" s="6" customFormat="1">
      <c r="A326" s="5">
        <v>48335</v>
      </c>
      <c r="B326" s="1">
        <v>317</v>
      </c>
      <c r="C326" s="12"/>
      <c r="D326" s="30"/>
      <c r="E326" s="55">
        <v>301.01648329163373</v>
      </c>
      <c r="F326" s="3">
        <v>1339.7039605377449</v>
      </c>
      <c r="G326" s="6">
        <f t="shared" si="4"/>
        <v>223.24488246659877</v>
      </c>
    </row>
    <row r="327" spans="1:7" s="6" customFormat="1">
      <c r="A327" s="5">
        <v>48366</v>
      </c>
      <c r="B327" s="1">
        <v>318</v>
      </c>
      <c r="C327" s="12"/>
      <c r="D327" s="30"/>
      <c r="E327" s="55">
        <v>301.01648329163373</v>
      </c>
      <c r="F327" s="3">
        <v>1339.7039605377449</v>
      </c>
      <c r="G327" s="6">
        <f t="shared" si="4"/>
        <v>221.98648595160378</v>
      </c>
    </row>
    <row r="328" spans="1:7" s="6" customFormat="1">
      <c r="A328" s="5">
        <v>48396</v>
      </c>
      <c r="B328" s="1">
        <v>319</v>
      </c>
      <c r="C328" s="12"/>
      <c r="D328" s="30"/>
      <c r="E328" s="55">
        <v>301.01648329163373</v>
      </c>
      <c r="F328" s="3">
        <v>1339.7039605377449</v>
      </c>
      <c r="G328" s="6">
        <f t="shared" si="4"/>
        <v>220.73518282110871</v>
      </c>
    </row>
    <row r="329" spans="1:7" s="6" customFormat="1">
      <c r="A329" s="5">
        <v>48427</v>
      </c>
      <c r="B329" s="1">
        <v>320</v>
      </c>
      <c r="C329" s="12"/>
      <c r="D329" s="30"/>
      <c r="E329" s="55">
        <v>301.01648329163373</v>
      </c>
      <c r="F329" s="3">
        <v>1339.7039605377449</v>
      </c>
      <c r="G329" s="6">
        <f t="shared" si="4"/>
        <v>219.49093309081351</v>
      </c>
    </row>
    <row r="330" spans="1:7" s="6" customFormat="1">
      <c r="A330" s="5">
        <v>48458</v>
      </c>
      <c r="B330" s="1">
        <v>321</v>
      </c>
      <c r="C330" s="12"/>
      <c r="D330" s="30"/>
      <c r="E330" s="55">
        <v>301.01648329163373</v>
      </c>
      <c r="F330" s="3">
        <v>1339.7039605377449</v>
      </c>
      <c r="G330" s="6">
        <f t="shared" ref="G330:G369" si="5">F330/((1+$H$7/12)^B330)</f>
        <v>218.2536970018036</v>
      </c>
    </row>
    <row r="331" spans="1:7" s="6" customFormat="1">
      <c r="A331" s="5">
        <v>48488</v>
      </c>
      <c r="B331" s="1">
        <v>322</v>
      </c>
      <c r="C331" s="12"/>
      <c r="D331" s="30"/>
      <c r="E331" s="55">
        <v>301.01648329163373</v>
      </c>
      <c r="F331" s="3">
        <v>1339.7039605377449</v>
      </c>
      <c r="G331" s="6">
        <f t="shared" si="5"/>
        <v>217.02343501927899</v>
      </c>
    </row>
    <row r="332" spans="1:7" s="6" customFormat="1">
      <c r="A332" s="5">
        <v>48519</v>
      </c>
      <c r="B332" s="1">
        <v>323</v>
      </c>
      <c r="C332" s="12"/>
      <c r="D332" s="30"/>
      <c r="E332" s="55">
        <v>301.01648329163373</v>
      </c>
      <c r="F332" s="3">
        <v>1339.7039605377449</v>
      </c>
      <c r="G332" s="6">
        <f t="shared" si="5"/>
        <v>215.80010783129137</v>
      </c>
    </row>
    <row r="333" spans="1:7" s="6" customFormat="1">
      <c r="A333" s="5">
        <v>48549</v>
      </c>
      <c r="B333" s="1">
        <v>324</v>
      </c>
      <c r="C333" s="12"/>
      <c r="D333" s="30"/>
      <c r="E333" s="55">
        <v>301.01648329163373</v>
      </c>
      <c r="F333" s="3">
        <v>1339.7039605377449</v>
      </c>
      <c r="G333" s="6">
        <f t="shared" si="5"/>
        <v>214.58367634748771</v>
      </c>
    </row>
    <row r="334" spans="1:7" s="6" customFormat="1">
      <c r="A334" s="5">
        <v>48580</v>
      </c>
      <c r="B334" s="1">
        <v>325</v>
      </c>
      <c r="C334" s="12"/>
      <c r="D334" s="30"/>
      <c r="E334" s="55">
        <v>301.01648329163373</v>
      </c>
      <c r="F334" s="3">
        <v>1339.7039605377449</v>
      </c>
      <c r="G334" s="6">
        <f t="shared" si="5"/>
        <v>213.37410169786111</v>
      </c>
    </row>
    <row r="335" spans="1:7" s="6" customFormat="1">
      <c r="A335" s="5">
        <v>48611</v>
      </c>
      <c r="B335" s="1">
        <v>326</v>
      </c>
      <c r="C335" s="12"/>
      <c r="D335" s="30"/>
      <c r="E335" s="55">
        <v>301.01648329163373</v>
      </c>
      <c r="F335" s="3">
        <v>1339.7039605377449</v>
      </c>
      <c r="G335" s="6">
        <f t="shared" si="5"/>
        <v>212.17134523150878</v>
      </c>
    </row>
    <row r="336" spans="1:7" s="6" customFormat="1">
      <c r="A336" s="5">
        <v>48639</v>
      </c>
      <c r="B336" s="1">
        <v>327</v>
      </c>
      <c r="C336" s="12"/>
      <c r="D336" s="30"/>
      <c r="E336" s="55">
        <v>301.01648329163373</v>
      </c>
      <c r="F336" s="3">
        <v>1339.7039605377449</v>
      </c>
      <c r="G336" s="6">
        <f t="shared" si="5"/>
        <v>210.97536851539721</v>
      </c>
    </row>
    <row r="337" spans="1:7" s="6" customFormat="1">
      <c r="A337" s="5">
        <v>48670</v>
      </c>
      <c r="B337" s="1">
        <v>328</v>
      </c>
      <c r="C337" s="12"/>
      <c r="D337" s="30"/>
      <c r="E337" s="55">
        <v>301.01648329163373</v>
      </c>
      <c r="F337" s="3">
        <v>1339.7039605377449</v>
      </c>
      <c r="G337" s="6">
        <f t="shared" si="5"/>
        <v>209.78613333313379</v>
      </c>
    </row>
    <row r="338" spans="1:7" s="6" customFormat="1">
      <c r="A338" s="5">
        <v>48700</v>
      </c>
      <c r="B338" s="1">
        <v>329</v>
      </c>
      <c r="C338" s="12"/>
      <c r="D338" s="30"/>
      <c r="E338" s="55">
        <v>301.01648329163373</v>
      </c>
      <c r="F338" s="3">
        <v>1339.7039605377449</v>
      </c>
      <c r="G338" s="6">
        <f t="shared" si="5"/>
        <v>208.60360168374572</v>
      </c>
    </row>
    <row r="339" spans="1:7" s="6" customFormat="1">
      <c r="A339" s="5">
        <v>48731</v>
      </c>
      <c r="B339" s="1">
        <v>330</v>
      </c>
      <c r="C339" s="12"/>
      <c r="D339" s="30"/>
      <c r="E339" s="55">
        <v>301.01648329163373</v>
      </c>
      <c r="F339" s="3">
        <v>1339.7039605377449</v>
      </c>
      <c r="G339" s="6">
        <f t="shared" si="5"/>
        <v>207.42773578046581</v>
      </c>
    </row>
    <row r="340" spans="1:7" s="6" customFormat="1">
      <c r="A340" s="5">
        <v>48761</v>
      </c>
      <c r="B340" s="1">
        <v>331</v>
      </c>
      <c r="C340" s="12"/>
      <c r="D340" s="30"/>
      <c r="E340" s="55">
        <v>301.01648329163373</v>
      </c>
      <c r="F340" s="3">
        <v>1339.7039605377449</v>
      </c>
      <c r="G340" s="6">
        <f t="shared" si="5"/>
        <v>206.2584980495248</v>
      </c>
    </row>
    <row r="341" spans="1:7" s="6" customFormat="1">
      <c r="A341" s="5">
        <v>48792</v>
      </c>
      <c r="B341" s="1">
        <v>332</v>
      </c>
      <c r="C341" s="12"/>
      <c r="D341" s="30"/>
      <c r="E341" s="55">
        <v>301.01648329163373</v>
      </c>
      <c r="F341" s="3">
        <v>1339.7039605377449</v>
      </c>
      <c r="G341" s="6">
        <f t="shared" si="5"/>
        <v>205.09585112895121</v>
      </c>
    </row>
    <row r="342" spans="1:7" s="6" customFormat="1">
      <c r="A342" s="5">
        <v>48823</v>
      </c>
      <c r="B342" s="1">
        <v>333</v>
      </c>
      <c r="C342" s="12"/>
      <c r="D342" s="30"/>
      <c r="E342" s="55">
        <v>301.01648329163373</v>
      </c>
      <c r="F342" s="3">
        <v>1339.7039605377449</v>
      </c>
      <c r="G342" s="6">
        <f t="shared" si="5"/>
        <v>203.9397578673769</v>
      </c>
    </row>
    <row r="343" spans="1:7" s="6" customFormat="1">
      <c r="A343" s="5">
        <v>48853</v>
      </c>
      <c r="B343" s="1">
        <v>334</v>
      </c>
      <c r="C343" s="12"/>
      <c r="D343" s="30"/>
      <c r="E343" s="55">
        <v>301.01648329163373</v>
      </c>
      <c r="F343" s="3">
        <v>1339.7039605377449</v>
      </c>
      <c r="G343" s="6">
        <f t="shared" si="5"/>
        <v>202.7901813228502</v>
      </c>
    </row>
    <row r="344" spans="1:7" s="6" customFormat="1">
      <c r="A344" s="5">
        <v>48884</v>
      </c>
      <c r="B344" s="1">
        <v>335</v>
      </c>
      <c r="C344" s="12"/>
      <c r="D344" s="30"/>
      <c r="E344" s="55">
        <v>301.01648329163373</v>
      </c>
      <c r="F344" s="3">
        <v>1339.7039605377449</v>
      </c>
      <c r="G344" s="6">
        <f t="shared" si="5"/>
        <v>201.64708476165563</v>
      </c>
    </row>
    <row r="345" spans="1:7" s="6" customFormat="1">
      <c r="A345" s="5">
        <v>48914</v>
      </c>
      <c r="B345" s="1">
        <v>336</v>
      </c>
      <c r="C345" s="12"/>
      <c r="D345" s="30"/>
      <c r="E345" s="55">
        <v>301.01648329163373</v>
      </c>
      <c r="F345" s="3">
        <v>1339.7039605377449</v>
      </c>
      <c r="G345" s="6">
        <f t="shared" si="5"/>
        <v>200.51043165713975</v>
      </c>
    </row>
    <row r="346" spans="1:7" s="6" customFormat="1">
      <c r="A346" s="5">
        <v>48945</v>
      </c>
      <c r="B346" s="1">
        <v>337</v>
      </c>
      <c r="C346" s="12"/>
      <c r="D346" s="30"/>
      <c r="E346" s="55">
        <v>301.01648329163373</v>
      </c>
      <c r="F346" s="3">
        <v>1339.7039605377449</v>
      </c>
      <c r="G346" s="6">
        <f t="shared" si="5"/>
        <v>199.38018568854415</v>
      </c>
    </row>
    <row r="347" spans="1:7" s="6" customFormat="1">
      <c r="A347" s="5">
        <v>48976</v>
      </c>
      <c r="B347" s="1">
        <v>338</v>
      </c>
      <c r="C347" s="12"/>
      <c r="D347" s="30"/>
      <c r="E347" s="55">
        <v>301.01648329163373</v>
      </c>
      <c r="F347" s="3">
        <v>1339.7039605377449</v>
      </c>
      <c r="G347" s="6">
        <f t="shared" si="5"/>
        <v>198.25631073984496</v>
      </c>
    </row>
    <row r="348" spans="1:7" s="6" customFormat="1">
      <c r="A348" s="5">
        <v>49004</v>
      </c>
      <c r="B348" s="1">
        <v>339</v>
      </c>
      <c r="C348" s="12"/>
      <c r="D348" s="30"/>
      <c r="E348" s="55">
        <v>301.01648329163373</v>
      </c>
      <c r="F348" s="3">
        <v>1339.7039605377449</v>
      </c>
      <c r="G348" s="6">
        <f t="shared" si="5"/>
        <v>197.13877089859864</v>
      </c>
    </row>
    <row r="349" spans="1:7" s="6" customFormat="1">
      <c r="A349" s="5">
        <v>49035</v>
      </c>
      <c r="B349" s="1">
        <v>340</v>
      </c>
      <c r="C349" s="12"/>
      <c r="D349" s="30"/>
      <c r="E349" s="55">
        <v>301.01648329163373</v>
      </c>
      <c r="F349" s="3">
        <v>1339.7039605377449</v>
      </c>
      <c r="G349" s="6">
        <f t="shared" si="5"/>
        <v>196.02753045479454</v>
      </c>
    </row>
    <row r="350" spans="1:7" s="6" customFormat="1">
      <c r="A350" s="5">
        <v>49065</v>
      </c>
      <c r="B350" s="1">
        <v>341</v>
      </c>
      <c r="C350" s="12"/>
      <c r="D350" s="30"/>
      <c r="E350" s="55">
        <v>301.01648329163373</v>
      </c>
      <c r="F350" s="3">
        <v>1339.7039605377449</v>
      </c>
      <c r="G350" s="6">
        <f t="shared" si="5"/>
        <v>194.92255389971371</v>
      </c>
    </row>
    <row r="351" spans="1:7">
      <c r="A351" s="5">
        <v>49096</v>
      </c>
      <c r="B351" s="1">
        <v>342</v>
      </c>
      <c r="C351" s="12"/>
      <c r="D351" s="30"/>
      <c r="E351" s="55">
        <v>301.01648329163373</v>
      </c>
      <c r="F351" s="3">
        <v>1339.7039605377449</v>
      </c>
      <c r="G351" s="6">
        <f t="shared" si="5"/>
        <v>193.82380592479427</v>
      </c>
    </row>
    <row r="352" spans="1:7">
      <c r="A352" s="5">
        <v>49126</v>
      </c>
      <c r="B352" s="1">
        <v>343</v>
      </c>
      <c r="C352" s="12"/>
      <c r="D352" s="30"/>
      <c r="E352" s="55">
        <v>301.01648329163373</v>
      </c>
      <c r="F352" s="3">
        <v>1339.7039605377449</v>
      </c>
      <c r="G352" s="6">
        <f t="shared" si="5"/>
        <v>192.73125142050316</v>
      </c>
    </row>
    <row r="353" spans="1:7">
      <c r="A353" s="5">
        <v>49157</v>
      </c>
      <c r="B353" s="1">
        <v>344</v>
      </c>
      <c r="C353" s="12"/>
      <c r="D353" s="30"/>
      <c r="E353" s="55">
        <v>301.01648329163373</v>
      </c>
      <c r="F353" s="3">
        <v>1339.7039605377449</v>
      </c>
      <c r="G353" s="6">
        <f t="shared" si="5"/>
        <v>191.64485547521448</v>
      </c>
    </row>
    <row r="354" spans="1:7">
      <c r="A354" s="5">
        <v>49188</v>
      </c>
      <c r="B354" s="1">
        <v>345</v>
      </c>
      <c r="C354" s="12"/>
      <c r="D354" s="30"/>
      <c r="E354" s="55">
        <v>301.01648329163373</v>
      </c>
      <c r="F354" s="3">
        <v>1339.7039605377449</v>
      </c>
      <c r="G354" s="6">
        <f t="shared" si="5"/>
        <v>190.56458337409339</v>
      </c>
    </row>
    <row r="355" spans="1:7">
      <c r="A355" s="5">
        <v>49218</v>
      </c>
      <c r="B355" s="1">
        <v>346</v>
      </c>
      <c r="C355" s="12"/>
      <c r="D355" s="30"/>
      <c r="E355" s="55">
        <v>301.01648329163373</v>
      </c>
      <c r="F355" s="3">
        <v>1339.7039605377449</v>
      </c>
      <c r="G355" s="6">
        <f t="shared" si="5"/>
        <v>189.49040059798747</v>
      </c>
    </row>
    <row r="356" spans="1:7">
      <c r="A356" s="5">
        <v>49249</v>
      </c>
      <c r="B356" s="1">
        <v>347</v>
      </c>
      <c r="C356" s="12"/>
      <c r="D356" s="30"/>
      <c r="E356" s="55">
        <v>301.01648329163373</v>
      </c>
      <c r="F356" s="3">
        <v>1339.7039605377449</v>
      </c>
      <c r="G356" s="6">
        <f t="shared" si="5"/>
        <v>188.42227282232309</v>
      </c>
    </row>
    <row r="357" spans="1:7">
      <c r="A357" s="5">
        <v>49279</v>
      </c>
      <c r="B357" s="1">
        <v>348</v>
      </c>
      <c r="C357" s="12"/>
      <c r="D357" s="30"/>
      <c r="E357" s="55">
        <v>301.01648329163373</v>
      </c>
      <c r="F357" s="3">
        <v>1339.7039605377449</v>
      </c>
      <c r="G357" s="6">
        <f t="shared" si="5"/>
        <v>187.36016591600912</v>
      </c>
    </row>
    <row r="358" spans="1:7">
      <c r="A358" s="5">
        <v>49310</v>
      </c>
      <c r="B358" s="1">
        <v>349</v>
      </c>
      <c r="C358" s="12"/>
      <c r="D358" s="30"/>
      <c r="E358" s="55">
        <v>301.01648329163373</v>
      </c>
      <c r="F358" s="3">
        <v>1339.7039605377449</v>
      </c>
      <c r="G358" s="6">
        <f t="shared" si="5"/>
        <v>186.30404594034587</v>
      </c>
    </row>
    <row r="359" spans="1:7">
      <c r="A359" s="5">
        <v>49341</v>
      </c>
      <c r="B359" s="1">
        <v>350</v>
      </c>
      <c r="C359" s="12"/>
      <c r="D359" s="30"/>
      <c r="E359" s="55">
        <v>301.01648329163373</v>
      </c>
      <c r="F359" s="3">
        <v>1339.7039605377449</v>
      </c>
      <c r="G359" s="6">
        <f t="shared" si="5"/>
        <v>185.25387914794081</v>
      </c>
    </row>
    <row r="360" spans="1:7">
      <c r="A360" s="5">
        <v>49369</v>
      </c>
      <c r="B360" s="1">
        <v>351</v>
      </c>
      <c r="C360" s="12"/>
      <c r="D360" s="30"/>
      <c r="E360" s="55">
        <v>301.01648329163373</v>
      </c>
      <c r="F360" s="3">
        <v>1339.7039605377449</v>
      </c>
      <c r="G360" s="6">
        <f t="shared" si="5"/>
        <v>184.20963198163034</v>
      </c>
    </row>
    <row r="361" spans="1:7">
      <c r="A361" s="5">
        <v>49400</v>
      </c>
      <c r="B361" s="1">
        <v>352</v>
      </c>
      <c r="C361" s="12"/>
      <c r="D361" s="30"/>
      <c r="E361" s="55">
        <v>301.01648329163373</v>
      </c>
      <c r="F361" s="3">
        <v>1339.7039605377449</v>
      </c>
      <c r="G361" s="6">
        <f t="shared" si="5"/>
        <v>183.17127107340724</v>
      </c>
    </row>
    <row r="362" spans="1:7">
      <c r="A362" s="5">
        <v>49430</v>
      </c>
      <c r="B362" s="1">
        <v>353</v>
      </c>
      <c r="C362" s="12"/>
      <c r="D362" s="30"/>
      <c r="E362" s="55">
        <v>301.01648329163373</v>
      </c>
      <c r="F362" s="3">
        <v>1339.7039605377449</v>
      </c>
      <c r="G362" s="6">
        <f t="shared" si="5"/>
        <v>182.13876324335456</v>
      </c>
    </row>
    <row r="363" spans="1:7">
      <c r="A363" s="5">
        <v>49461</v>
      </c>
      <c r="B363" s="1">
        <v>354</v>
      </c>
      <c r="C363" s="12"/>
      <c r="D363" s="30"/>
      <c r="E363" s="55">
        <v>301.01648329163373</v>
      </c>
      <c r="F363" s="3">
        <v>1339.7039605377449</v>
      </c>
      <c r="G363" s="6">
        <f t="shared" si="5"/>
        <v>181.11207549858526</v>
      </c>
    </row>
    <row r="364" spans="1:7">
      <c r="A364" s="5">
        <v>49491</v>
      </c>
      <c r="B364" s="1">
        <v>355</v>
      </c>
      <c r="C364" s="12"/>
      <c r="D364" s="30"/>
      <c r="E364" s="55">
        <v>301.01648329163373</v>
      </c>
      <c r="F364" s="3">
        <v>1339.7039605377449</v>
      </c>
      <c r="G364" s="6">
        <f t="shared" si="5"/>
        <v>180.09117503218815</v>
      </c>
    </row>
    <row r="365" spans="1:7">
      <c r="A365" s="5">
        <v>49522</v>
      </c>
      <c r="B365" s="1">
        <v>356</v>
      </c>
      <c r="C365" s="12"/>
      <c r="D365" s="30"/>
      <c r="E365" s="55">
        <v>301.01648329163373</v>
      </c>
      <c r="F365" s="3">
        <v>1339.7039605377449</v>
      </c>
      <c r="G365" s="6">
        <f t="shared" si="5"/>
        <v>179.07602922217944</v>
      </c>
    </row>
    <row r="366" spans="1:7">
      <c r="A366" s="5">
        <v>49553</v>
      </c>
      <c r="B366" s="1">
        <v>357</v>
      </c>
      <c r="C366" s="12"/>
      <c r="D366" s="30"/>
      <c r="E366" s="55">
        <v>301.01648329163373</v>
      </c>
      <c r="F366" s="3">
        <v>1339.7039605377449</v>
      </c>
      <c r="G366" s="6">
        <f t="shared" si="5"/>
        <v>178.06660563046049</v>
      </c>
    </row>
    <row r="367" spans="1:7">
      <c r="A367" s="5">
        <v>49583</v>
      </c>
      <c r="B367" s="1">
        <v>358</v>
      </c>
      <c r="C367" s="12"/>
      <c r="D367" s="30"/>
      <c r="E367" s="55">
        <v>301.01648329163373</v>
      </c>
      <c r="F367" s="3">
        <v>1339.7039605377449</v>
      </c>
      <c r="G367" s="6">
        <f t="shared" si="5"/>
        <v>177.0628720017809</v>
      </c>
    </row>
    <row r="368" spans="1:7">
      <c r="A368" s="5">
        <v>49614</v>
      </c>
      <c r="B368" s="1">
        <v>359</v>
      </c>
      <c r="C368" s="12"/>
      <c r="D368" s="30"/>
      <c r="E368" s="55">
        <v>301.01648329163373</v>
      </c>
      <c r="F368" s="3">
        <v>1339.7039605377449</v>
      </c>
      <c r="G368" s="6">
        <f t="shared" si="5"/>
        <v>176.06479626270826</v>
      </c>
    </row>
    <row r="369" spans="1:7">
      <c r="A369" s="5">
        <v>49644</v>
      </c>
      <c r="B369" s="1">
        <v>360</v>
      </c>
      <c r="C369" s="12"/>
      <c r="D369" s="30"/>
      <c r="E369" s="55">
        <v>301.01648329163373</v>
      </c>
      <c r="F369" s="3">
        <v>1339.7039605377449</v>
      </c>
      <c r="G369" s="6">
        <f t="shared" si="5"/>
        <v>175.07234652060308</v>
      </c>
    </row>
    <row r="370" spans="1:7">
      <c r="C370" s="12"/>
      <c r="D370" s="30"/>
    </row>
    <row r="371" spans="1:7">
      <c r="C371" s="12"/>
      <c r="D371" s="30"/>
    </row>
    <row r="372" spans="1:7">
      <c r="C372" s="12"/>
      <c r="D372" s="30"/>
    </row>
    <row r="373" spans="1:7">
      <c r="C373" s="12"/>
      <c r="D373" s="30"/>
    </row>
    <row r="374" spans="1:7">
      <c r="C374" s="12"/>
      <c r="D374" s="30"/>
    </row>
    <row r="375" spans="1:7">
      <c r="C375" s="12"/>
      <c r="D375" s="30"/>
    </row>
    <row r="376" spans="1:7">
      <c r="C376" s="12"/>
      <c r="D376" s="30"/>
    </row>
    <row r="377" spans="1:7">
      <c r="C377" s="12"/>
      <c r="D377" s="30"/>
    </row>
    <row r="378" spans="1:7">
      <c r="C378" s="12"/>
      <c r="D378" s="30"/>
    </row>
    <row r="379" spans="1:7" s="6" customFormat="1">
      <c r="A379" s="1"/>
      <c r="B379" s="1"/>
      <c r="C379" s="12"/>
      <c r="D379" s="30"/>
      <c r="E379" s="1"/>
      <c r="F379" s="3"/>
    </row>
    <row r="380" spans="1:7" s="6" customFormat="1">
      <c r="A380" s="1"/>
      <c r="B380" s="1"/>
      <c r="C380" s="12"/>
      <c r="D380" s="30"/>
      <c r="E380" s="1"/>
      <c r="F380" s="3"/>
    </row>
    <row r="381" spans="1:7" s="6" customFormat="1">
      <c r="A381" s="1"/>
      <c r="B381" s="1"/>
      <c r="C381" s="12"/>
      <c r="D381" s="30"/>
      <c r="E381" s="1"/>
      <c r="F381" s="3"/>
    </row>
    <row r="382" spans="1:7" s="6" customFormat="1">
      <c r="A382" s="1"/>
      <c r="B382" s="1"/>
      <c r="C382" s="12"/>
      <c r="D382" s="30"/>
      <c r="E382" s="1"/>
      <c r="F382" s="3"/>
    </row>
    <row r="383" spans="1:7" s="6" customFormat="1">
      <c r="A383" s="1"/>
      <c r="B383" s="1"/>
      <c r="C383" s="12"/>
      <c r="D383" s="30"/>
      <c r="E383" s="1"/>
      <c r="F383" s="3"/>
    </row>
    <row r="384" spans="1:7" s="6" customFormat="1">
      <c r="A384" s="1"/>
      <c r="B384" s="1"/>
      <c r="C384" s="12"/>
      <c r="D384" s="30"/>
      <c r="E384" s="1"/>
      <c r="F384" s="3"/>
    </row>
    <row r="385" spans="1:6" s="6" customFormat="1">
      <c r="A385" s="1"/>
      <c r="B385" s="1"/>
      <c r="C385" s="12"/>
      <c r="D385" s="30"/>
      <c r="E385" s="1"/>
      <c r="F385" s="3"/>
    </row>
    <row r="386" spans="1:6" s="6" customFormat="1">
      <c r="A386" s="1"/>
      <c r="B386" s="1"/>
      <c r="C386" s="12"/>
      <c r="D386" s="30"/>
      <c r="E386" s="1"/>
      <c r="F386" s="3"/>
    </row>
    <row r="387" spans="1:6" s="6" customFormat="1">
      <c r="A387" s="1"/>
      <c r="B387" s="1"/>
      <c r="C387" s="12"/>
      <c r="D387" s="30"/>
      <c r="E387" s="1"/>
      <c r="F387" s="3"/>
    </row>
    <row r="388" spans="1:6" s="6" customFormat="1">
      <c r="A388" s="1"/>
      <c r="B388" s="1"/>
      <c r="C388" s="12"/>
      <c r="D388" s="1"/>
      <c r="E388" s="1"/>
      <c r="F388" s="3"/>
    </row>
    <row r="389" spans="1:6" s="6" customFormat="1">
      <c r="A389" s="1"/>
      <c r="B389" s="1"/>
      <c r="C389" s="12"/>
      <c r="D389" s="1"/>
      <c r="E389" s="1"/>
      <c r="F389" s="3"/>
    </row>
    <row r="390" spans="1:6" s="6" customFormat="1">
      <c r="A390" s="1"/>
      <c r="B390" s="1"/>
      <c r="C390" s="12"/>
      <c r="D390" s="1"/>
      <c r="E390" s="1"/>
      <c r="F390" s="3"/>
    </row>
    <row r="391" spans="1:6" s="6" customFormat="1">
      <c r="A391" s="1"/>
      <c r="B391" s="1"/>
      <c r="C391" s="12"/>
      <c r="D391" s="1"/>
      <c r="E391" s="1"/>
      <c r="F391" s="3"/>
    </row>
    <row r="392" spans="1:6" s="6" customFormat="1">
      <c r="A392" s="1"/>
      <c r="B392" s="1"/>
      <c r="C392" s="12"/>
      <c r="D392" s="1"/>
      <c r="E392" s="1"/>
      <c r="F392" s="3"/>
    </row>
    <row r="393" spans="1:6" s="6" customFormat="1">
      <c r="A393" s="1"/>
      <c r="B393" s="1"/>
      <c r="C393" s="12"/>
      <c r="D393" s="1"/>
      <c r="E393" s="1"/>
      <c r="F393" s="3"/>
    </row>
    <row r="394" spans="1:6" s="6" customFormat="1">
      <c r="A394" s="1"/>
      <c r="B394" s="1"/>
      <c r="C394" s="1"/>
      <c r="D394" s="1"/>
      <c r="E394" s="1"/>
      <c r="F394" s="3"/>
    </row>
    <row r="395" spans="1:6" s="6" customFormat="1">
      <c r="A395" s="1"/>
      <c r="B395" s="1"/>
      <c r="C395" s="1"/>
      <c r="D395" s="1"/>
      <c r="E395" s="1"/>
      <c r="F395" s="3"/>
    </row>
    <row r="396" spans="1:6" s="6" customFormat="1">
      <c r="A396" s="1"/>
      <c r="B396" s="1"/>
      <c r="C396" s="1"/>
      <c r="D396" s="1"/>
      <c r="E396" s="1"/>
      <c r="F396" s="3"/>
    </row>
    <row r="397" spans="1:6" s="6" customFormat="1">
      <c r="A397" s="1"/>
      <c r="B397" s="1"/>
      <c r="C397" s="1"/>
      <c r="D397" s="1"/>
      <c r="E397" s="1"/>
      <c r="F397" s="3"/>
    </row>
    <row r="398" spans="1:6" s="6" customFormat="1">
      <c r="A398" s="1"/>
      <c r="B398" s="1"/>
      <c r="C398" s="1"/>
      <c r="D398" s="1"/>
      <c r="E398" s="1"/>
      <c r="F398" s="3"/>
    </row>
    <row r="399" spans="1:6" s="6" customFormat="1">
      <c r="A399" s="1"/>
      <c r="B399" s="1"/>
      <c r="C399" s="1"/>
      <c r="D399" s="1"/>
      <c r="E399" s="1"/>
      <c r="F399" s="3"/>
    </row>
    <row r="400" spans="1:6" s="6" customFormat="1">
      <c r="A400" s="1"/>
      <c r="B400" s="1"/>
      <c r="C400" s="1"/>
      <c r="D400" s="1"/>
      <c r="E400" s="1"/>
      <c r="F400" s="3"/>
    </row>
    <row r="401" spans="1:6" s="6" customFormat="1">
      <c r="A401" s="1"/>
      <c r="B401" s="1"/>
      <c r="C401" s="1"/>
      <c r="D401" s="1"/>
      <c r="E401" s="1"/>
      <c r="F401" s="3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94"/>
  <sheetViews>
    <sheetView zoomScale="85" zoomScaleNormal="85" workbookViewId="0">
      <pane xSplit="1" ySplit="10" topLeftCell="B11" activePane="bottomRight" state="frozen"/>
      <selection activeCell="G5" sqref="G5:L6"/>
      <selection pane="topRight" activeCell="G5" sqref="G5:L6"/>
      <selection pane="bottomLeft" activeCell="G5" sqref="G5:L6"/>
      <selection pane="bottomRight" activeCell="B12" sqref="B12"/>
    </sheetView>
  </sheetViews>
  <sheetFormatPr defaultRowHeight="12.75"/>
  <cols>
    <col min="1" max="1" width="17.42578125" style="4" customWidth="1"/>
    <col min="2" max="2" width="18.5703125" style="4" customWidth="1"/>
    <col min="3" max="3" width="23.28515625" style="4" bestFit="1" customWidth="1"/>
    <col min="4" max="4" width="15.5703125" style="4" customWidth="1"/>
    <col min="5" max="5" width="15.85546875" style="4" customWidth="1"/>
    <col min="6" max="6" width="12.5703125" style="6" customWidth="1"/>
    <col min="7" max="7" width="12.85546875" style="4" bestFit="1" customWidth="1"/>
    <col min="8" max="8" width="11.28515625" style="4" customWidth="1"/>
    <col min="9" max="9" width="10.85546875" style="4" customWidth="1"/>
    <col min="10" max="11" width="10.42578125" style="4" customWidth="1"/>
    <col min="12" max="12" width="11.28515625" style="4" customWidth="1"/>
    <col min="13" max="13" width="11.42578125" style="4" customWidth="1"/>
    <col min="14" max="16384" width="9.140625" style="4"/>
  </cols>
  <sheetData>
    <row r="1" spans="1:12" s="6" customFormat="1">
      <c r="B1" s="8" t="s">
        <v>23</v>
      </c>
      <c r="F1" s="22"/>
    </row>
    <row r="2" spans="1:12" s="6" customFormat="1">
      <c r="B2" s="6" t="s">
        <v>0</v>
      </c>
    </row>
    <row r="3" spans="1:12" s="6" customFormat="1">
      <c r="B3" s="2" t="s">
        <v>22</v>
      </c>
      <c r="C3" s="15"/>
    </row>
    <row r="4" spans="1:12" s="8" customFormat="1">
      <c r="E4" s="2"/>
      <c r="F4" s="7"/>
      <c r="G4" s="2"/>
    </row>
    <row r="5" spans="1:12" s="8" customFormat="1">
      <c r="E5" s="2"/>
      <c r="F5" s="2"/>
      <c r="G5" s="2"/>
    </row>
    <row r="6" spans="1:12" s="8" customFormat="1">
      <c r="A6" s="16"/>
      <c r="E6" s="2"/>
      <c r="F6" s="10"/>
      <c r="G6" s="2"/>
    </row>
    <row r="7" spans="1:12" s="8" customFormat="1">
      <c r="A7" s="9"/>
      <c r="E7" s="2"/>
      <c r="F7" s="10"/>
      <c r="G7" s="2"/>
      <c r="I7" s="8" t="s">
        <v>13</v>
      </c>
      <c r="L7" s="8" t="s">
        <v>14</v>
      </c>
    </row>
    <row r="8" spans="1:12" s="8" customFormat="1">
      <c r="A8" s="16"/>
      <c r="E8" s="17"/>
      <c r="I8" s="6">
        <v>7.6751947043723526E-2</v>
      </c>
      <c r="L8" s="6">
        <v>5.6087669345957117E-2</v>
      </c>
    </row>
    <row r="9" spans="1:12" s="6" customFormat="1" ht="63.75">
      <c r="B9" s="2" t="s">
        <v>4</v>
      </c>
      <c r="C9" s="54" t="s">
        <v>15</v>
      </c>
      <c r="D9" s="2" t="s">
        <v>1</v>
      </c>
      <c r="E9" s="8" t="s">
        <v>3</v>
      </c>
      <c r="F9" s="56" t="s">
        <v>21</v>
      </c>
      <c r="G9" s="56" t="s">
        <v>21</v>
      </c>
      <c r="H9" s="35" t="s">
        <v>16</v>
      </c>
      <c r="I9" s="35" t="s">
        <v>17</v>
      </c>
      <c r="J9" s="56" t="s">
        <v>24</v>
      </c>
      <c r="K9" s="35" t="s">
        <v>25</v>
      </c>
      <c r="L9" s="35" t="s">
        <v>26</v>
      </c>
    </row>
    <row r="10" spans="1:12">
      <c r="B10" s="4" t="s">
        <v>8</v>
      </c>
      <c r="C10" s="53" t="s">
        <v>10</v>
      </c>
      <c r="F10" s="6" t="s">
        <v>8</v>
      </c>
      <c r="G10" s="3" t="s">
        <v>7</v>
      </c>
    </row>
    <row r="11" spans="1:12" s="6" customFormat="1">
      <c r="A11" s="15">
        <v>38718</v>
      </c>
      <c r="B11" s="18">
        <v>92967.016708473282</v>
      </c>
      <c r="C11" s="6">
        <v>1</v>
      </c>
      <c r="D11" s="19">
        <v>5.9799999999999999E-2</v>
      </c>
      <c r="E11" s="20">
        <v>2.3521000000000001</v>
      </c>
      <c r="F11" s="18">
        <v>556.18939413049679</v>
      </c>
      <c r="G11" s="6">
        <f t="shared" ref="G11:G42" si="0">E11*F11</f>
        <v>1308.2130739343415</v>
      </c>
      <c r="H11" s="6">
        <f t="shared" ref="H11:H74" si="1">G11/POWER((1+$I$8/12),C11)</f>
        <v>1299.8989261392387</v>
      </c>
      <c r="I11" s="6">
        <f>SUM(H11:H370)</f>
        <v>218667.57342203264</v>
      </c>
      <c r="J11" s="6">
        <f>G11</f>
        <v>1308.2130739343415</v>
      </c>
      <c r="K11" s="6">
        <f t="shared" ref="K11:K74" si="2">J11/POWER((1+$L$8/12),C11)</f>
        <v>1302.1269683636719</v>
      </c>
      <c r="L11" s="6">
        <f>SUM(K11:K370)</f>
        <v>218667.83854506337</v>
      </c>
    </row>
    <row r="12" spans="1:12" s="6" customFormat="1">
      <c r="A12" s="15">
        <v>38749</v>
      </c>
      <c r="B12" s="23">
        <v>92874.112947606671</v>
      </c>
      <c r="C12" s="6">
        <v>2</v>
      </c>
      <c r="D12" s="19">
        <v>5.9800000000000006E-2</v>
      </c>
      <c r="E12" s="24">
        <v>2.2726900000000003</v>
      </c>
      <c r="F12" s="18">
        <v>556.18939413049679</v>
      </c>
      <c r="G12" s="6">
        <f t="shared" si="0"/>
        <v>1264.046074146439</v>
      </c>
      <c r="H12" s="6">
        <f t="shared" si="1"/>
        <v>1248.0302271277224</v>
      </c>
      <c r="J12" s="6">
        <f t="shared" ref="J12:J74" si="3">G12</f>
        <v>1264.046074146439</v>
      </c>
      <c r="K12" s="6">
        <f t="shared" si="2"/>
        <v>1252.3121709513105</v>
      </c>
    </row>
    <row r="13" spans="1:12" s="6" customFormat="1">
      <c r="A13" s="15">
        <v>38777</v>
      </c>
      <c r="B13" s="23">
        <v>92780.746216331754</v>
      </c>
      <c r="C13" s="6">
        <v>3</v>
      </c>
      <c r="D13" s="19">
        <v>5.9800000000000006E-2</v>
      </c>
      <c r="E13" s="24">
        <v>2.2353779999999999</v>
      </c>
      <c r="F13" s="18">
        <v>556.18939413049679</v>
      </c>
      <c r="G13" s="6">
        <f t="shared" si="0"/>
        <v>1243.2935354726417</v>
      </c>
      <c r="H13" s="6">
        <f t="shared" si="1"/>
        <v>1219.7391829795006</v>
      </c>
      <c r="J13" s="6">
        <f t="shared" si="3"/>
        <v>1243.2935354726417</v>
      </c>
      <c r="K13" s="6">
        <f t="shared" si="2"/>
        <v>1226.0218817183609</v>
      </c>
    </row>
    <row r="14" spans="1:12" s="6" customFormat="1">
      <c r="A14" s="15">
        <v>38808</v>
      </c>
      <c r="B14" s="23">
        <v>92686.914207512644</v>
      </c>
      <c r="C14" s="6">
        <v>4</v>
      </c>
      <c r="D14" s="19">
        <v>5.9800000000000006E-2</v>
      </c>
      <c r="E14" s="24">
        <v>2.2169159999999999</v>
      </c>
      <c r="F14" s="18">
        <v>556.18939413049691</v>
      </c>
      <c r="G14" s="6">
        <f t="shared" si="0"/>
        <v>1233.0251668782046</v>
      </c>
      <c r="H14" s="6">
        <f t="shared" si="1"/>
        <v>1201.9775070893302</v>
      </c>
      <c r="J14" s="6">
        <f t="shared" si="3"/>
        <v>1233.0251668782046</v>
      </c>
      <c r="K14" s="6">
        <f t="shared" si="2"/>
        <v>1210.2395335810736</v>
      </c>
    </row>
    <row r="15" spans="1:12" s="6" customFormat="1">
      <c r="A15" s="15">
        <v>38838</v>
      </c>
      <c r="B15" s="23">
        <v>92592.614602516245</v>
      </c>
      <c r="C15" s="6">
        <v>5</v>
      </c>
      <c r="D15" s="19">
        <v>5.9800000000000006E-2</v>
      </c>
      <c r="E15" s="24">
        <v>2.2531409999999998</v>
      </c>
      <c r="F15" s="18">
        <v>556.18939413049679</v>
      </c>
      <c r="G15" s="6">
        <f t="shared" si="0"/>
        <v>1253.1731276805815</v>
      </c>
      <c r="H15" s="6">
        <f t="shared" si="1"/>
        <v>1213.8543338693592</v>
      </c>
      <c r="J15" s="6">
        <f t="shared" si="3"/>
        <v>1253.1731276805815</v>
      </c>
      <c r="K15" s="6">
        <f>J15/POWER((1+$L$8/12),C15)</f>
        <v>1224.2928599523625</v>
      </c>
    </row>
    <row r="16" spans="1:12" s="6" customFormat="1">
      <c r="A16" s="15">
        <v>38869</v>
      </c>
      <c r="B16" s="23">
        <v>92497.845071154952</v>
      </c>
      <c r="C16" s="6">
        <v>6</v>
      </c>
      <c r="D16" s="19">
        <v>5.9800000000000006E-2</v>
      </c>
      <c r="E16" s="24">
        <v>2.2742450000000001</v>
      </c>
      <c r="F16" s="18">
        <v>556.18939413049668</v>
      </c>
      <c r="G16" s="6">
        <f t="shared" si="0"/>
        <v>1264.9109486543114</v>
      </c>
      <c r="H16" s="6">
        <f t="shared" si="1"/>
        <v>1217.4371534880843</v>
      </c>
      <c r="J16" s="6">
        <f t="shared" si="3"/>
        <v>1264.9109486543114</v>
      </c>
      <c r="K16" s="6">
        <f t="shared" si="2"/>
        <v>1230.0111363186711</v>
      </c>
    </row>
    <row r="17" spans="1:11" s="6" customFormat="1">
      <c r="A17" s="15">
        <v>38899</v>
      </c>
      <c r="B17" s="23">
        <v>92402.60327162905</v>
      </c>
      <c r="C17" s="6">
        <v>7</v>
      </c>
      <c r="D17" s="19">
        <v>5.9800000000000006E-2</v>
      </c>
      <c r="E17" s="24">
        <v>2.2771810000000001</v>
      </c>
      <c r="F17" s="18">
        <v>556.18939413049679</v>
      </c>
      <c r="G17" s="6">
        <f t="shared" si="0"/>
        <v>1266.5439207154789</v>
      </c>
      <c r="H17" s="6">
        <f t="shared" si="1"/>
        <v>1211.2616139918105</v>
      </c>
      <c r="J17" s="6">
        <f t="shared" si="3"/>
        <v>1266.5439207154789</v>
      </c>
      <c r="K17" s="6">
        <f t="shared" si="2"/>
        <v>1225.8693738189163</v>
      </c>
    </row>
    <row r="18" spans="1:11" s="6" customFormat="1">
      <c r="A18" s="15">
        <v>38930</v>
      </c>
      <c r="B18" s="23">
        <v>92306.886850468843</v>
      </c>
      <c r="C18" s="6">
        <v>8</v>
      </c>
      <c r="D18" s="19">
        <v>5.9800000000000006E-2</v>
      </c>
      <c r="E18" s="24">
        <v>2.2364999999999999</v>
      </c>
      <c r="F18" s="18">
        <v>556.18939413049679</v>
      </c>
      <c r="G18" s="6">
        <f t="shared" si="0"/>
        <v>1243.9175799728559</v>
      </c>
      <c r="H18" s="6">
        <f t="shared" si="1"/>
        <v>1182.0624053729673</v>
      </c>
      <c r="J18" s="6">
        <f t="shared" si="3"/>
        <v>1243.9175799728559</v>
      </c>
      <c r="K18" s="6">
        <f t="shared" si="2"/>
        <v>1198.3685274016959</v>
      </c>
    </row>
    <row r="19" spans="1:11" s="6" customFormat="1">
      <c r="A19" s="15">
        <v>38961</v>
      </c>
      <c r="B19" s="23">
        <v>92210.69344247652</v>
      </c>
      <c r="C19" s="6">
        <v>9</v>
      </c>
      <c r="D19" s="19">
        <v>5.9800000000000006E-2</v>
      </c>
      <c r="E19" s="24">
        <v>2.2267999999999999</v>
      </c>
      <c r="F19" s="18">
        <v>556.18939413049691</v>
      </c>
      <c r="G19" s="6">
        <f t="shared" si="0"/>
        <v>1238.5225428497904</v>
      </c>
      <c r="H19" s="6">
        <f t="shared" si="1"/>
        <v>1169.4558082368051</v>
      </c>
      <c r="J19" s="6">
        <f t="shared" si="3"/>
        <v>1238.5225428497904</v>
      </c>
      <c r="K19" s="6">
        <f t="shared" si="2"/>
        <v>1187.6201388147774</v>
      </c>
    </row>
    <row r="20" spans="1:11" s="6" customFormat="1">
      <c r="A20" s="15">
        <v>38991</v>
      </c>
      <c r="B20" s="23">
        <v>92114.020670667698</v>
      </c>
      <c r="C20" s="6">
        <v>10</v>
      </c>
      <c r="D20" s="19">
        <v>5.9800000000000006E-2</v>
      </c>
      <c r="E20" s="24">
        <v>2.2132999999999998</v>
      </c>
      <c r="F20" s="18">
        <v>556.18939413049679</v>
      </c>
      <c r="G20" s="6">
        <f t="shared" si="0"/>
        <v>1231.0139860290285</v>
      </c>
      <c r="H20" s="6">
        <f t="shared" si="1"/>
        <v>1154.9787304073006</v>
      </c>
      <c r="J20" s="6">
        <f t="shared" si="3"/>
        <v>1231.0139860290285</v>
      </c>
      <c r="K20" s="6">
        <f t="shared" si="2"/>
        <v>1174.9285945137692</v>
      </c>
    </row>
    <row r="21" spans="1:11" s="6" customFormat="1">
      <c r="A21" s="15">
        <v>39022</v>
      </c>
      <c r="B21" s="23">
        <v>92016.866146212691</v>
      </c>
      <c r="C21" s="6">
        <v>11</v>
      </c>
      <c r="D21" s="19">
        <v>5.9800000000000006E-2</v>
      </c>
      <c r="E21" s="24">
        <v>2.1951999999999998</v>
      </c>
      <c r="F21" s="18">
        <v>556.18939413049691</v>
      </c>
      <c r="G21" s="6">
        <f t="shared" si="0"/>
        <v>1220.9469579952668</v>
      </c>
      <c r="H21" s="6">
        <f t="shared" si="1"/>
        <v>1138.253243351093</v>
      </c>
      <c r="J21" s="6">
        <f t="shared" si="3"/>
        <v>1220.9469579952668</v>
      </c>
      <c r="K21" s="6">
        <f t="shared" si="2"/>
        <v>1159.8988880594898</v>
      </c>
    </row>
    <row r="22" spans="1:11" s="6" customFormat="1">
      <c r="A22" s="15">
        <v>39052</v>
      </c>
      <c r="B22" s="23">
        <v>91919.227468377489</v>
      </c>
      <c r="C22" s="6">
        <v>12</v>
      </c>
      <c r="D22" s="19">
        <v>5.9800000000000006E-2</v>
      </c>
      <c r="E22" s="24">
        <v>2.1374</v>
      </c>
      <c r="F22" s="18">
        <v>556.18939413049679</v>
      </c>
      <c r="G22" s="6">
        <f t="shared" si="0"/>
        <v>1188.7992110145237</v>
      </c>
      <c r="H22" s="6">
        <f>G22/POWER((1+$I$8/12),C22)</f>
        <v>1101.2393145462606</v>
      </c>
      <c r="J22" s="6">
        <f t="shared" si="3"/>
        <v>1188.7992110145237</v>
      </c>
      <c r="K22" s="6">
        <f t="shared" si="2"/>
        <v>1124.1045139152207</v>
      </c>
    </row>
    <row r="23" spans="1:11" s="6" customFormat="1">
      <c r="A23" s="15">
        <v>39083</v>
      </c>
      <c r="B23" s="23">
        <v>91821.102224464412</v>
      </c>
      <c r="C23" s="6">
        <v>13</v>
      </c>
      <c r="D23" s="19">
        <v>6.275E-2</v>
      </c>
      <c r="E23" s="24">
        <v>2.0998999999999999</v>
      </c>
      <c r="F23" s="18">
        <v>573.54130761993019</v>
      </c>
      <c r="G23" s="6">
        <f t="shared" si="0"/>
        <v>1204.3793918710915</v>
      </c>
      <c r="H23" s="6">
        <f t="shared" si="1"/>
        <v>1108.5814695347281</v>
      </c>
      <c r="J23" s="6">
        <f>G23</f>
        <v>1204.3793918710915</v>
      </c>
      <c r="K23" s="6">
        <f t="shared" si="2"/>
        <v>1133.5386895305151</v>
      </c>
    </row>
    <row r="24" spans="1:11" s="6" customFormat="1">
      <c r="A24" s="15">
        <v>39114</v>
      </c>
      <c r="B24" s="23">
        <v>91727.708763893243</v>
      </c>
      <c r="C24" s="6">
        <v>14</v>
      </c>
      <c r="D24" s="19">
        <v>6.275E-2</v>
      </c>
      <c r="E24" s="24">
        <v>2.0863</v>
      </c>
      <c r="F24" s="18">
        <v>573.54130761993019</v>
      </c>
      <c r="G24" s="6">
        <f t="shared" si="0"/>
        <v>1196.5792300874605</v>
      </c>
      <c r="H24" s="6">
        <f t="shared" si="1"/>
        <v>1094.401952827239</v>
      </c>
      <c r="J24" s="6">
        <f t="shared" si="3"/>
        <v>1196.5792300874605</v>
      </c>
      <c r="K24" s="6">
        <f t="shared" si="2"/>
        <v>1120.9580006686308</v>
      </c>
    </row>
    <row r="25" spans="1:11" s="6" customFormat="1">
      <c r="A25" s="15">
        <v>39142</v>
      </c>
      <c r="B25" s="23">
        <v>91633.826933351171</v>
      </c>
      <c r="C25" s="6">
        <v>15</v>
      </c>
      <c r="D25" s="19">
        <v>6.275E-2</v>
      </c>
      <c r="E25" s="24">
        <v>2.0893000000000002</v>
      </c>
      <c r="F25" s="18">
        <v>573.54130761993019</v>
      </c>
      <c r="G25" s="6">
        <f t="shared" si="0"/>
        <v>1198.2998540103201</v>
      </c>
      <c r="H25" s="6">
        <f t="shared" si="1"/>
        <v>1089.0103453306413</v>
      </c>
      <c r="J25" s="6">
        <f t="shared" si="3"/>
        <v>1198.2998540103201</v>
      </c>
      <c r="K25" s="6">
        <f t="shared" si="2"/>
        <v>1117.3474337491064</v>
      </c>
    </row>
    <row r="26" spans="1:11" s="6" customFormat="1">
      <c r="A26" s="15">
        <v>39173</v>
      </c>
      <c r="B26" s="23">
        <v>91539.454179070221</v>
      </c>
      <c r="C26" s="6">
        <v>16</v>
      </c>
      <c r="D26" s="19">
        <v>6.4974999999999991E-2</v>
      </c>
      <c r="E26" s="24">
        <v>2.0369000000000002</v>
      </c>
      <c r="F26" s="18">
        <v>586.70978152063446</v>
      </c>
      <c r="G26" s="6">
        <f t="shared" si="0"/>
        <v>1195.0691539793804</v>
      </c>
      <c r="H26" s="6">
        <f t="shared" si="1"/>
        <v>1079.1719186129396</v>
      </c>
      <c r="J26" s="6">
        <f t="shared" si="3"/>
        <v>1195.0691539793804</v>
      </c>
      <c r="K26" s="6">
        <f t="shared" si="2"/>
        <v>1109.1508465976381</v>
      </c>
    </row>
    <row r="27" spans="1:11" s="6" customFormat="1">
      <c r="A27" s="15">
        <v>39203</v>
      </c>
      <c r="B27" s="23">
        <v>91448.392400490004</v>
      </c>
      <c r="C27" s="6">
        <v>17</v>
      </c>
      <c r="D27" s="19">
        <v>6.4974999999999991E-2</v>
      </c>
      <c r="E27" s="24">
        <v>1.9903</v>
      </c>
      <c r="F27" s="18">
        <v>586.70978152063435</v>
      </c>
      <c r="G27" s="6">
        <f t="shared" si="0"/>
        <v>1167.7284781605185</v>
      </c>
      <c r="H27" s="6">
        <f t="shared" si="1"/>
        <v>1047.781125015724</v>
      </c>
      <c r="J27" s="6">
        <f t="shared" si="3"/>
        <v>1167.7284781605185</v>
      </c>
      <c r="K27" s="6">
        <f t="shared" si="2"/>
        <v>1078.7338292608083</v>
      </c>
    </row>
    <row r="28" spans="1:11" s="6" customFormat="1">
      <c r="A28" s="15">
        <v>39234</v>
      </c>
      <c r="B28" s="23">
        <v>91356.83756032119</v>
      </c>
      <c r="C28" s="6">
        <v>18</v>
      </c>
      <c r="D28" s="19">
        <v>6.4974999999999991E-2</v>
      </c>
      <c r="E28" s="24">
        <v>1.9501999999999999</v>
      </c>
      <c r="F28" s="18">
        <v>586.70978152063435</v>
      </c>
      <c r="G28" s="6">
        <f t="shared" si="0"/>
        <v>1144.2014159215412</v>
      </c>
      <c r="H28" s="6">
        <f t="shared" si="1"/>
        <v>1020.1458794905024</v>
      </c>
      <c r="J28" s="6">
        <f t="shared" si="3"/>
        <v>1144.2014159215412</v>
      </c>
      <c r="K28" s="6">
        <f t="shared" si="2"/>
        <v>1052.0824018147005</v>
      </c>
    </row>
    <row r="29" spans="1:11" s="6" customFormat="1">
      <c r="A29" s="15">
        <v>39264</v>
      </c>
      <c r="B29" s="23">
        <v>91264.786988840715</v>
      </c>
      <c r="C29" s="6">
        <v>19</v>
      </c>
      <c r="D29" s="19">
        <v>6.7783300000000005E-2</v>
      </c>
      <c r="E29" s="24">
        <v>1.8915</v>
      </c>
      <c r="F29" s="18">
        <v>603.42146649148947</v>
      </c>
      <c r="G29" s="6">
        <f t="shared" si="0"/>
        <v>1141.3717038686523</v>
      </c>
      <c r="H29" s="6">
        <f t="shared" si="1"/>
        <v>1011.1556209435757</v>
      </c>
      <c r="J29" s="6">
        <f t="shared" si="3"/>
        <v>1141.3717038686523</v>
      </c>
      <c r="K29" s="6">
        <f t="shared" si="2"/>
        <v>1044.5980856229212</v>
      </c>
    </row>
    <row r="30" spans="1:11" s="6" customFormat="1">
      <c r="A30" s="15">
        <v>39295</v>
      </c>
      <c r="B30" s="23">
        <v>91176.884558674283</v>
      </c>
      <c r="C30" s="6">
        <v>20</v>
      </c>
      <c r="D30" s="19">
        <v>6.7783300000000005E-2</v>
      </c>
      <c r="E30" s="24">
        <v>1.9683999999999999</v>
      </c>
      <c r="F30" s="18">
        <v>603.42146649148935</v>
      </c>
      <c r="G30" s="6">
        <f t="shared" si="0"/>
        <v>1187.7748146418476</v>
      </c>
      <c r="H30" s="6">
        <f t="shared" si="1"/>
        <v>1045.5772161156847</v>
      </c>
      <c r="J30" s="6">
        <f t="shared" si="3"/>
        <v>1187.7748146418476</v>
      </c>
      <c r="K30" s="6">
        <f t="shared" si="2"/>
        <v>1082.0095276126824</v>
      </c>
    </row>
    <row r="31" spans="1:11" s="6" customFormat="1">
      <c r="A31" s="15">
        <v>39326</v>
      </c>
      <c r="B31" s="23">
        <v>91088.485602108296</v>
      </c>
      <c r="C31" s="6">
        <v>21</v>
      </c>
      <c r="D31" s="19">
        <v>6.7783300000000005E-2</v>
      </c>
      <c r="E31" s="24">
        <v>2.0310999999999999</v>
      </c>
      <c r="F31" s="18">
        <v>603.42146649148935</v>
      </c>
      <c r="G31" s="6">
        <f t="shared" si="0"/>
        <v>1225.6093405908639</v>
      </c>
      <c r="H31" s="6">
        <f t="shared" si="1"/>
        <v>1072.0256108041578</v>
      </c>
      <c r="J31" s="6">
        <f t="shared" si="3"/>
        <v>1225.6093405908639</v>
      </c>
      <c r="K31" s="6">
        <f t="shared" si="2"/>
        <v>1111.2809853588938</v>
      </c>
    </row>
    <row r="32" spans="1:11" s="6" customFormat="1">
      <c r="A32" s="15">
        <v>39356</v>
      </c>
      <c r="B32" s="23">
        <v>90999.587314459583</v>
      </c>
      <c r="C32" s="6">
        <v>22</v>
      </c>
      <c r="D32" s="19">
        <v>6.7799999999999999E-2</v>
      </c>
      <c r="E32" s="24">
        <v>2.0066000000000002</v>
      </c>
      <c r="F32" s="18">
        <v>603.52090259290867</v>
      </c>
      <c r="G32" s="6">
        <f t="shared" si="0"/>
        <v>1211.0250431429306</v>
      </c>
      <c r="H32" s="6">
        <f t="shared" si="1"/>
        <v>1052.5368816358559</v>
      </c>
      <c r="J32" s="6">
        <f t="shared" si="3"/>
        <v>1211.0250431429306</v>
      </c>
      <c r="K32" s="6">
        <f t="shared" si="2"/>
        <v>1092.9487407168569</v>
      </c>
    </row>
    <row r="33" spans="1:11" s="6" customFormat="1">
      <c r="A33" s="15">
        <v>39387</v>
      </c>
      <c r="B33" s="23">
        <v>90910.214080193371</v>
      </c>
      <c r="C33" s="6">
        <v>23</v>
      </c>
      <c r="D33" s="19">
        <v>6.7799999999999999E-2</v>
      </c>
      <c r="E33" s="24">
        <v>2.1057999999999999</v>
      </c>
      <c r="F33" s="18">
        <v>603.52090259290867</v>
      </c>
      <c r="G33" s="6">
        <f t="shared" si="0"/>
        <v>1270.8943166801471</v>
      </c>
      <c r="H33" s="6">
        <f t="shared" si="1"/>
        <v>1097.5510666012758</v>
      </c>
      <c r="J33" s="6">
        <f t="shared" si="3"/>
        <v>1270.8943166801471</v>
      </c>
      <c r="K33" s="6">
        <f t="shared" si="2"/>
        <v>1141.6446770514051</v>
      </c>
    </row>
    <row r="34" spans="1:11" s="6" customFormat="1">
      <c r="A34" s="15">
        <v>39417</v>
      </c>
      <c r="B34" s="23">
        <v>90820.33588715356</v>
      </c>
      <c r="C34" s="6">
        <v>24</v>
      </c>
      <c r="D34" s="19">
        <v>6.7799999999999999E-2</v>
      </c>
      <c r="E34" s="24">
        <v>2.1274000000000002</v>
      </c>
      <c r="F34" s="18">
        <v>603.5209025929089</v>
      </c>
      <c r="G34" s="6">
        <f t="shared" si="0"/>
        <v>1283.9303681761544</v>
      </c>
      <c r="H34" s="6">
        <f t="shared" si="1"/>
        <v>1101.7622035619213</v>
      </c>
      <c r="J34" s="6">
        <f t="shared" si="3"/>
        <v>1283.9303681761544</v>
      </c>
      <c r="K34" s="6">
        <f t="shared" si="2"/>
        <v>1147.9892949819748</v>
      </c>
    </row>
    <row r="35" spans="1:11" s="6" customFormat="1">
      <c r="A35" s="15">
        <v>39448</v>
      </c>
      <c r="B35" s="23">
        <v>90729.949882323068</v>
      </c>
      <c r="C35" s="6">
        <v>25</v>
      </c>
      <c r="D35" s="19">
        <v>6.8183300000000002E-2</v>
      </c>
      <c r="E35" s="24">
        <v>2.2818000000000001</v>
      </c>
      <c r="F35" s="18">
        <v>605.79259150598159</v>
      </c>
      <c r="G35" s="6">
        <f t="shared" si="0"/>
        <v>1382.2975352983487</v>
      </c>
      <c r="H35" s="6">
        <f t="shared" si="1"/>
        <v>1178.634182031079</v>
      </c>
      <c r="J35" s="6">
        <f t="shared" si="3"/>
        <v>1382.2975352983487</v>
      </c>
      <c r="K35" s="6">
        <f t="shared" si="2"/>
        <v>1230.1915778553016</v>
      </c>
    </row>
    <row r="36" spans="1:11" s="6" customFormat="1">
      <c r="A36" s="15">
        <v>39479</v>
      </c>
      <c r="B36" s="23">
        <v>90639.679573468035</v>
      </c>
      <c r="C36" s="6">
        <v>26</v>
      </c>
      <c r="D36" s="19">
        <v>6.8183300000000002E-2</v>
      </c>
      <c r="E36" s="24">
        <v>2.2711000000000001</v>
      </c>
      <c r="F36" s="18">
        <v>605.79259150598159</v>
      </c>
      <c r="G36" s="6">
        <f t="shared" si="0"/>
        <v>1375.8155545692348</v>
      </c>
      <c r="H36" s="6">
        <f t="shared" si="1"/>
        <v>1165.6517325339082</v>
      </c>
      <c r="J36" s="6">
        <f t="shared" si="3"/>
        <v>1375.8155545692348</v>
      </c>
      <c r="K36" s="6">
        <f t="shared" si="2"/>
        <v>1218.726570202314</v>
      </c>
    </row>
    <row r="37" spans="1:11" s="6" customFormat="1">
      <c r="A37" s="15">
        <v>39508</v>
      </c>
      <c r="B37" s="23">
        <v>90548.896353983859</v>
      </c>
      <c r="C37" s="6">
        <v>27</v>
      </c>
      <c r="D37" s="19">
        <v>6.8183300000000002E-2</v>
      </c>
      <c r="E37" s="24">
        <v>2.37</v>
      </c>
      <c r="F37" s="18">
        <v>605.79259150598159</v>
      </c>
      <c r="G37" s="6">
        <f t="shared" si="0"/>
        <v>1435.7284418691763</v>
      </c>
      <c r="H37" s="6">
        <f t="shared" si="1"/>
        <v>1208.6818542862</v>
      </c>
      <c r="J37" s="6">
        <f t="shared" si="3"/>
        <v>1435.7284418691763</v>
      </c>
      <c r="K37" s="6">
        <f t="shared" si="2"/>
        <v>1265.8819777750866</v>
      </c>
    </row>
    <row r="38" spans="1:11" s="6" customFormat="1">
      <c r="A38" s="15">
        <v>39539</v>
      </c>
      <c r="B38" s="23">
        <v>90457.597309542252</v>
      </c>
      <c r="C38" s="6">
        <v>28</v>
      </c>
      <c r="D38" s="19">
        <v>6.92083E-2</v>
      </c>
      <c r="E38" s="24">
        <v>2.2837000000000001</v>
      </c>
      <c r="F38" s="18">
        <v>611.85149634097445</v>
      </c>
      <c r="G38" s="6">
        <f t="shared" si="0"/>
        <v>1397.2852621938835</v>
      </c>
      <c r="H38" s="6">
        <f t="shared" si="1"/>
        <v>1168.8421827699842</v>
      </c>
      <c r="J38" s="6">
        <f t="shared" si="3"/>
        <v>1397.2852621938835</v>
      </c>
      <c r="K38" s="6">
        <f t="shared" si="2"/>
        <v>1226.2551378912478</v>
      </c>
    </row>
    <row r="39" spans="1:11" s="6" customFormat="1">
      <c r="A39" s="15">
        <v>39569</v>
      </c>
      <c r="B39" s="23">
        <v>90367.447190857783</v>
      </c>
      <c r="C39" s="6">
        <v>29</v>
      </c>
      <c r="D39" s="19">
        <v>6.92083E-2</v>
      </c>
      <c r="E39" s="24">
        <v>2.2528000000000001</v>
      </c>
      <c r="F39" s="18">
        <v>611.85149634097445</v>
      </c>
      <c r="G39" s="6">
        <f t="shared" si="0"/>
        <v>1378.3790509569474</v>
      </c>
      <c r="H39" s="6">
        <f t="shared" si="1"/>
        <v>1145.6990741247962</v>
      </c>
      <c r="J39" s="6">
        <f t="shared" si="3"/>
        <v>1378.3790509569474</v>
      </c>
      <c r="K39" s="6">
        <f t="shared" si="2"/>
        <v>1204.0354509731685</v>
      </c>
    </row>
    <row r="40" spans="1:11" s="6" customFormat="1">
      <c r="A40" s="15">
        <v>39600</v>
      </c>
      <c r="B40" s="23">
        <v>90276.777144135063</v>
      </c>
      <c r="C40" s="6">
        <v>30</v>
      </c>
      <c r="D40" s="19">
        <v>6.92083E-2</v>
      </c>
      <c r="E40" s="24">
        <v>2.2646999999999999</v>
      </c>
      <c r="F40" s="18">
        <v>611.85149634097445</v>
      </c>
      <c r="G40" s="6">
        <f t="shared" si="0"/>
        <v>1385.6600837634048</v>
      </c>
      <c r="H40" s="6">
        <f t="shared" si="1"/>
        <v>1144.4312407546456</v>
      </c>
      <c r="J40" s="6">
        <f t="shared" si="3"/>
        <v>1385.6600837634048</v>
      </c>
      <c r="K40" s="6">
        <f t="shared" si="2"/>
        <v>1204.764509784796</v>
      </c>
    </row>
    <row r="41" spans="1:11" s="6" customFormat="1">
      <c r="A41" s="15">
        <v>39630</v>
      </c>
      <c r="B41" s="23">
        <v>90185.584170762799</v>
      </c>
      <c r="C41" s="6">
        <v>31</v>
      </c>
      <c r="D41" s="19">
        <v>6.7583299999999999E-2</v>
      </c>
      <c r="E41" s="24">
        <v>2.2111000000000001</v>
      </c>
      <c r="F41" s="18">
        <v>602.31110461422031</v>
      </c>
      <c r="G41" s="6">
        <f t="shared" si="0"/>
        <v>1331.7700834125026</v>
      </c>
      <c r="H41" s="6">
        <f t="shared" si="1"/>
        <v>1092.9325308809161</v>
      </c>
      <c r="J41" s="6">
        <f t="shared" si="3"/>
        <v>1331.7700834125026</v>
      </c>
      <c r="K41" s="6">
        <f t="shared" si="2"/>
        <v>1152.5228973221517</v>
      </c>
    </row>
    <row r="42" spans="1:11" s="6" customFormat="1">
      <c r="A42" s="15">
        <v>39661</v>
      </c>
      <c r="B42" s="23">
        <v>90091.19301537257</v>
      </c>
      <c r="C42" s="6">
        <v>32</v>
      </c>
      <c r="D42" s="19">
        <v>6.7583299999999999E-2</v>
      </c>
      <c r="E42" s="24">
        <v>2.1751999999999998</v>
      </c>
      <c r="F42" s="18">
        <v>602.31110461422031</v>
      </c>
      <c r="G42" s="6">
        <f t="shared" si="0"/>
        <v>1310.1471147568518</v>
      </c>
      <c r="H42" s="6">
        <f t="shared" si="1"/>
        <v>1068.3542026560244</v>
      </c>
      <c r="J42" s="6">
        <f t="shared" si="3"/>
        <v>1310.1471147568518</v>
      </c>
      <c r="K42" s="6">
        <f t="shared" si="2"/>
        <v>1128.5354892506132</v>
      </c>
    </row>
    <row r="43" spans="1:11" s="6" customFormat="1">
      <c r="A43" s="15">
        <v>39692</v>
      </c>
      <c r="B43" s="23">
        <v>89996.270254501331</v>
      </c>
      <c r="C43" s="6">
        <v>33</v>
      </c>
      <c r="D43" s="19">
        <v>6.7583299999999999E-2</v>
      </c>
      <c r="E43" s="24">
        <v>2.2738999999999998</v>
      </c>
      <c r="F43" s="18">
        <v>602.3111046142202</v>
      </c>
      <c r="G43" s="6">
        <f t="shared" ref="G43:G74" si="4">E43*F43</f>
        <v>1369.5952207822752</v>
      </c>
      <c r="H43" s="6">
        <f t="shared" si="1"/>
        <v>1109.7330741025107</v>
      </c>
      <c r="J43" s="6">
        <f t="shared" si="3"/>
        <v>1369.5952207822752</v>
      </c>
      <c r="K43" s="6">
        <f t="shared" si="2"/>
        <v>1174.2545094997133</v>
      </c>
    </row>
    <row r="44" spans="1:11" s="6" customFormat="1">
      <c r="A44" s="15">
        <v>39722</v>
      </c>
      <c r="B44" s="23">
        <v>89900.812894178031</v>
      </c>
      <c r="C44" s="6">
        <v>34</v>
      </c>
      <c r="D44" s="19">
        <v>4.7683299999999998E-2</v>
      </c>
      <c r="E44" s="24">
        <v>2.4660000000000002</v>
      </c>
      <c r="F44" s="18">
        <v>491.65135270057436</v>
      </c>
      <c r="G44" s="6">
        <f t="shared" si="4"/>
        <v>1212.4122357596166</v>
      </c>
      <c r="H44" s="6">
        <f t="shared" si="1"/>
        <v>976.13010812032917</v>
      </c>
      <c r="J44" s="6">
        <f t="shared" si="3"/>
        <v>1212.4122357596166</v>
      </c>
      <c r="K44" s="6">
        <f t="shared" si="2"/>
        <v>1034.6540548454577</v>
      </c>
    </row>
    <row r="45" spans="1:11" s="6" customFormat="1">
      <c r="A45" s="15">
        <v>39753</v>
      </c>
      <c r="B45" s="23">
        <v>89766.392160767209</v>
      </c>
      <c r="C45" s="6">
        <v>35</v>
      </c>
      <c r="D45" s="19">
        <v>4.7683299999999998E-2</v>
      </c>
      <c r="E45" s="24">
        <v>2.4908000000000001</v>
      </c>
      <c r="F45" s="18">
        <v>491.65135270057431</v>
      </c>
      <c r="G45" s="6">
        <f t="shared" si="4"/>
        <v>1224.6051893065905</v>
      </c>
      <c r="H45" s="6">
        <f t="shared" si="1"/>
        <v>979.68079213505587</v>
      </c>
      <c r="J45" s="6">
        <f t="shared" si="3"/>
        <v>1224.6051893065905</v>
      </c>
      <c r="K45" s="6">
        <f t="shared" si="2"/>
        <v>1040.1974805161592</v>
      </c>
    </row>
    <row r="46" spans="1:11" s="6" customFormat="1">
      <c r="A46" s="15">
        <v>39783</v>
      </c>
      <c r="B46" s="23">
        <v>89631.437292009927</v>
      </c>
      <c r="C46" s="6">
        <v>36</v>
      </c>
      <c r="D46" s="19">
        <v>4.7683299999999998E-2</v>
      </c>
      <c r="E46" s="24">
        <v>2.5444</v>
      </c>
      <c r="F46" s="18">
        <v>491.65135270057431</v>
      </c>
      <c r="G46" s="6">
        <f t="shared" si="4"/>
        <v>1250.9577018113412</v>
      </c>
      <c r="H46" s="6">
        <f t="shared" si="1"/>
        <v>994.40253561971701</v>
      </c>
      <c r="J46" s="6">
        <f t="shared" si="3"/>
        <v>1250.9577018113412</v>
      </c>
      <c r="K46" s="6">
        <f t="shared" si="2"/>
        <v>1057.6383160369189</v>
      </c>
    </row>
    <row r="47" spans="1:11" s="6" customFormat="1">
      <c r="A47" s="15">
        <v>39814</v>
      </c>
      <c r="B47" s="23">
        <v>89495.94616546153</v>
      </c>
      <c r="C47" s="6">
        <v>37</v>
      </c>
      <c r="D47" s="19">
        <v>4.41E-2</v>
      </c>
      <c r="E47" s="24">
        <v>2.8330000000000002</v>
      </c>
      <c r="F47" s="18">
        <v>473.01115232529781</v>
      </c>
      <c r="G47" s="6">
        <f t="shared" si="4"/>
        <v>1340.0405945375687</v>
      </c>
      <c r="H47" s="6">
        <f t="shared" si="1"/>
        <v>1058.4458697286977</v>
      </c>
      <c r="J47" s="6">
        <f t="shared" si="3"/>
        <v>1340.0405945375687</v>
      </c>
      <c r="K47" s="6">
        <f t="shared" si="2"/>
        <v>1127.6838329646494</v>
      </c>
    </row>
    <row r="48" spans="1:11" s="6" customFormat="1">
      <c r="A48" s="15">
        <v>39845</v>
      </c>
      <c r="B48" s="23">
        <v>89351.832615294305</v>
      </c>
      <c r="C48" s="6">
        <v>38</v>
      </c>
      <c r="D48" s="19">
        <v>4.41E-2</v>
      </c>
      <c r="E48" s="24">
        <v>2.8725000000000001</v>
      </c>
      <c r="F48" s="18">
        <v>473.01115232529787</v>
      </c>
      <c r="G48" s="6">
        <f t="shared" si="4"/>
        <v>1358.7245350544181</v>
      </c>
      <c r="H48" s="6">
        <f t="shared" si="1"/>
        <v>1066.38300558737</v>
      </c>
      <c r="J48" s="6">
        <f t="shared" si="3"/>
        <v>1358.7245350544181</v>
      </c>
      <c r="K48" s="6">
        <f t="shared" si="2"/>
        <v>1138.0875322917316</v>
      </c>
    </row>
    <row r="49" spans="1:11" s="6" customFormat="1">
      <c r="A49" s="15">
        <v>39873</v>
      </c>
      <c r="B49" s="23">
        <v>89207.189447830213</v>
      </c>
      <c r="C49" s="6">
        <v>39</v>
      </c>
      <c r="D49" s="19">
        <v>4.41E-2</v>
      </c>
      <c r="E49" s="24">
        <v>2.8433999999999999</v>
      </c>
      <c r="F49" s="18">
        <v>473.01115232529781</v>
      </c>
      <c r="G49" s="6">
        <f t="shared" si="4"/>
        <v>1344.9599105217517</v>
      </c>
      <c r="H49" s="6">
        <f t="shared" si="1"/>
        <v>1048.8713842946499</v>
      </c>
      <c r="J49" s="6">
        <f t="shared" si="3"/>
        <v>1344.9599105217517</v>
      </c>
      <c r="K49" s="6">
        <f t="shared" si="2"/>
        <v>1121.3170764549386</v>
      </c>
    </row>
    <row r="50" spans="1:11" s="6" customFormat="1">
      <c r="A50" s="15">
        <v>39904</v>
      </c>
      <c r="B50" s="23">
        <v>89062.014716725695</v>
      </c>
      <c r="C50" s="6">
        <v>40</v>
      </c>
      <c r="D50" s="19">
        <v>4.3949999999999996E-2</v>
      </c>
      <c r="E50" s="24">
        <v>2.7671999999999999</v>
      </c>
      <c r="F50" s="18">
        <v>472.24443000804604</v>
      </c>
      <c r="G50" s="6">
        <f t="shared" si="4"/>
        <v>1306.794786718265</v>
      </c>
      <c r="H50" s="6">
        <f t="shared" si="1"/>
        <v>1012.6314017183505</v>
      </c>
      <c r="J50" s="6">
        <f t="shared" si="3"/>
        <v>1306.794786718265</v>
      </c>
      <c r="K50" s="6">
        <f t="shared" si="2"/>
        <v>1084.4295379537064</v>
      </c>
    </row>
    <row r="51" spans="1:11" s="6" customFormat="1">
      <c r="A51" s="15">
        <v>39934</v>
      </c>
      <c r="B51" s="23">
        <v>88915.959915617655</v>
      </c>
      <c r="C51" s="6">
        <v>41</v>
      </c>
      <c r="D51" s="19">
        <v>4.3949999999999996E-2</v>
      </c>
      <c r="E51" s="24">
        <v>2.7572999999999999</v>
      </c>
      <c r="F51" s="18">
        <v>472.24443000804615</v>
      </c>
      <c r="G51" s="6">
        <f t="shared" si="4"/>
        <v>1302.1195668611856</v>
      </c>
      <c r="H51" s="6">
        <f t="shared" si="1"/>
        <v>1002.59598821083</v>
      </c>
      <c r="J51" s="6">
        <f t="shared" si="3"/>
        <v>1302.1195668611856</v>
      </c>
      <c r="K51" s="6">
        <f t="shared" si="2"/>
        <v>1075.5228928904735</v>
      </c>
    </row>
    <row r="52" spans="1:11" s="6" customFormat="1">
      <c r="A52" s="15">
        <v>39965</v>
      </c>
      <c r="B52" s="23">
        <v>88769.37018880056</v>
      </c>
      <c r="C52" s="6">
        <v>42</v>
      </c>
      <c r="D52" s="19">
        <v>4.3949999999999996E-2</v>
      </c>
      <c r="E52" s="24">
        <v>2.7816000000000001</v>
      </c>
      <c r="F52" s="18">
        <v>472.24443000804604</v>
      </c>
      <c r="G52" s="6">
        <f t="shared" si="4"/>
        <v>1313.5951065103809</v>
      </c>
      <c r="H52" s="6">
        <f t="shared" si="1"/>
        <v>1005.0038356860647</v>
      </c>
      <c r="J52" s="6">
        <f t="shared" si="3"/>
        <v>1313.5951065103809</v>
      </c>
      <c r="K52" s="6">
        <f t="shared" si="2"/>
        <v>1079.9537688709879</v>
      </c>
    </row>
    <row r="53" spans="1:11" s="6" customFormat="1">
      <c r="A53" s="15">
        <v>39995</v>
      </c>
      <c r="B53" s="23">
        <v>88622.243577108995</v>
      </c>
      <c r="C53" s="6">
        <v>43</v>
      </c>
      <c r="D53" s="19">
        <v>4.2999999999999997E-2</v>
      </c>
      <c r="E53" s="24">
        <v>2.7734999999999999</v>
      </c>
      <c r="F53" s="18">
        <v>467.43846543886303</v>
      </c>
      <c r="G53" s="6">
        <f t="shared" si="4"/>
        <v>1296.4405838946866</v>
      </c>
      <c r="H53" s="6">
        <f t="shared" si="1"/>
        <v>985.57553644010557</v>
      </c>
      <c r="J53" s="6">
        <f t="shared" si="3"/>
        <v>1296.4405838946866</v>
      </c>
      <c r="K53" s="6">
        <f t="shared" si="2"/>
        <v>1060.8918397913815</v>
      </c>
    </row>
    <row r="54" spans="1:11" s="6" customFormat="1">
      <c r="A54" s="15">
        <v>40026</v>
      </c>
      <c r="B54" s="23">
        <v>88472.368151154777</v>
      </c>
      <c r="C54" s="6">
        <v>44</v>
      </c>
      <c r="D54" s="19">
        <v>4.2999999999999997E-2</v>
      </c>
      <c r="E54" s="24">
        <v>2.7673999999999999</v>
      </c>
      <c r="F54" s="18">
        <v>467.43846543886309</v>
      </c>
      <c r="G54" s="6">
        <f t="shared" si="4"/>
        <v>1293.5892092555096</v>
      </c>
      <c r="H54" s="6">
        <f t="shared" si="1"/>
        <v>977.15797625855464</v>
      </c>
      <c r="J54" s="6">
        <f t="shared" si="3"/>
        <v>1293.5892092555096</v>
      </c>
      <c r="K54" s="6">
        <f t="shared" si="2"/>
        <v>1053.6338723241731</v>
      </c>
    </row>
    <row r="55" spans="1:11" s="6" customFormat="1">
      <c r="A55" s="15">
        <v>40057</v>
      </c>
      <c r="B55" s="23">
        <v>88321.955671590884</v>
      </c>
      <c r="C55" s="6">
        <v>45</v>
      </c>
      <c r="D55" s="19">
        <v>4.2999999999999997E-2</v>
      </c>
      <c r="E55" s="24">
        <v>2.7980999999999998</v>
      </c>
      <c r="F55" s="18">
        <v>467.43846543886309</v>
      </c>
      <c r="G55" s="6">
        <f t="shared" si="4"/>
        <v>1307.9395701444828</v>
      </c>
      <c r="H55" s="6">
        <f t="shared" si="1"/>
        <v>981.71895453205195</v>
      </c>
      <c r="J55" s="6">
        <f t="shared" si="3"/>
        <v>1307.9395701444828</v>
      </c>
      <c r="K55" s="6">
        <f t="shared" si="2"/>
        <v>1060.3661795484768</v>
      </c>
    </row>
    <row r="56" spans="1:11" s="6" customFormat="1">
      <c r="A56" s="15">
        <v>40087</v>
      </c>
      <c r="B56" s="23">
        <v>88171.004213975219</v>
      </c>
      <c r="C56" s="6">
        <v>46</v>
      </c>
      <c r="D56" s="19">
        <v>4.2516699999999998E-2</v>
      </c>
      <c r="E56" s="24">
        <v>2.8302</v>
      </c>
      <c r="F56" s="18">
        <v>465.02128653615551</v>
      </c>
      <c r="G56" s="6">
        <f t="shared" si="4"/>
        <v>1316.1032451546273</v>
      </c>
      <c r="H56" s="6">
        <f t="shared" si="1"/>
        <v>981.56837413424512</v>
      </c>
      <c r="J56" s="6">
        <f t="shared" si="3"/>
        <v>1316.1032451546273</v>
      </c>
      <c r="K56" s="6">
        <f t="shared" si="2"/>
        <v>1062.0207373651135</v>
      </c>
    </row>
    <row r="57" spans="1:11" s="6" customFormat="1">
      <c r="A57" s="15">
        <v>40118</v>
      </c>
      <c r="B57" s="23">
        <v>88018.377938677761</v>
      </c>
      <c r="C57" s="6">
        <v>47</v>
      </c>
      <c r="D57" s="19">
        <v>4.2516699999999998E-2</v>
      </c>
      <c r="E57" s="24">
        <v>2.839</v>
      </c>
      <c r="F57" s="18">
        <v>465.02128653615563</v>
      </c>
      <c r="G57" s="6">
        <f t="shared" si="4"/>
        <v>1320.1954324761459</v>
      </c>
      <c r="H57" s="6">
        <f t="shared" si="1"/>
        <v>978.36278116008009</v>
      </c>
      <c r="J57" s="6">
        <f t="shared" si="3"/>
        <v>1320.1954324761459</v>
      </c>
      <c r="K57" s="6">
        <f t="shared" si="2"/>
        <v>1060.366775544825</v>
      </c>
    </row>
    <row r="58" spans="1:11" s="6" customFormat="1">
      <c r="A58" s="15">
        <v>40148</v>
      </c>
      <c r="B58" s="23">
        <v>87865.210899583719</v>
      </c>
      <c r="C58" s="6">
        <v>48</v>
      </c>
      <c r="D58" s="19">
        <v>4.2516699999999998E-2</v>
      </c>
      <c r="E58" s="24">
        <v>2.8121999999999998</v>
      </c>
      <c r="F58" s="18">
        <v>465.02128653615569</v>
      </c>
      <c r="G58" s="6">
        <f t="shared" si="4"/>
        <v>1307.7328619969769</v>
      </c>
      <c r="H58" s="6">
        <f t="shared" si="1"/>
        <v>962.96795286743361</v>
      </c>
      <c r="J58" s="6">
        <f t="shared" si="3"/>
        <v>1307.7328619969769</v>
      </c>
      <c r="K58" s="6">
        <f t="shared" si="2"/>
        <v>1045.4704727614301</v>
      </c>
    </row>
    <row r="59" spans="1:11" s="6" customFormat="1">
      <c r="A59" s="15">
        <v>40179</v>
      </c>
      <c r="B59" s="23">
        <v>87711.501180735431</v>
      </c>
      <c r="C59" s="6">
        <v>49</v>
      </c>
      <c r="D59" s="19">
        <v>4.2500000000000003E-2</v>
      </c>
      <c r="E59" s="24">
        <v>2.8045</v>
      </c>
      <c r="F59" s="18">
        <v>464.93850483184741</v>
      </c>
      <c r="G59" s="6">
        <f t="shared" si="4"/>
        <v>1303.920036800916</v>
      </c>
      <c r="H59" s="6">
        <f t="shared" si="1"/>
        <v>954.05817218726645</v>
      </c>
      <c r="J59" s="6">
        <f t="shared" si="3"/>
        <v>1303.920036800916</v>
      </c>
      <c r="K59" s="6">
        <f t="shared" si="2"/>
        <v>1037.5727133672683</v>
      </c>
    </row>
    <row r="60" spans="1:11" s="6" customFormat="1">
      <c r="A60" s="15">
        <v>40210</v>
      </c>
      <c r="B60" s="23">
        <v>87557.207575918685</v>
      </c>
      <c r="C60" s="6">
        <v>50</v>
      </c>
      <c r="D60" s="19">
        <v>4.2500000000000003E-2</v>
      </c>
      <c r="E60" s="24">
        <v>2.8069999999999999</v>
      </c>
      <c r="F60" s="18">
        <v>464.93850483184735</v>
      </c>
      <c r="G60" s="6">
        <f t="shared" si="4"/>
        <v>1305.0823830629954</v>
      </c>
      <c r="H60" s="6">
        <f t="shared" si="1"/>
        <v>948.8398674082016</v>
      </c>
      <c r="J60" s="6">
        <f t="shared" si="3"/>
        <v>1305.0823830629954</v>
      </c>
      <c r="K60" s="6">
        <f t="shared" si="2"/>
        <v>1033.6663032813276</v>
      </c>
    </row>
    <row r="61" spans="1:11" s="6" customFormat="1">
      <c r="A61" s="15">
        <v>40238</v>
      </c>
      <c r="B61" s="23">
        <v>87402.367514584883</v>
      </c>
      <c r="C61" s="6">
        <v>51</v>
      </c>
      <c r="D61" s="19">
        <v>4.2500000000000003E-2</v>
      </c>
      <c r="E61" s="24">
        <v>2.8228</v>
      </c>
      <c r="F61" s="18">
        <v>464.93850483184741</v>
      </c>
      <c r="G61" s="6">
        <f t="shared" si="4"/>
        <v>1312.4284114393388</v>
      </c>
      <c r="H61" s="6">
        <f t="shared" si="1"/>
        <v>948.11653402441448</v>
      </c>
      <c r="J61" s="6">
        <f t="shared" si="3"/>
        <v>1312.4284114393388</v>
      </c>
      <c r="K61" s="6">
        <f t="shared" si="2"/>
        <v>1034.6486694782961</v>
      </c>
    </row>
    <row r="62" spans="1:11" s="6" customFormat="1">
      <c r="A62" s="15">
        <v>40269</v>
      </c>
      <c r="B62" s="23">
        <v>87246.979061367194</v>
      </c>
      <c r="C62" s="6">
        <v>52</v>
      </c>
      <c r="D62" s="19">
        <v>4.0999999999999995E-2</v>
      </c>
      <c r="E62" s="24">
        <v>2.8795000000000002</v>
      </c>
      <c r="F62" s="18">
        <v>457.59079507968255</v>
      </c>
      <c r="G62" s="6">
        <f t="shared" si="4"/>
        <v>1317.632694431946</v>
      </c>
      <c r="H62" s="6">
        <f t="shared" si="1"/>
        <v>945.82667717171785</v>
      </c>
      <c r="J62" s="6">
        <f t="shared" si="3"/>
        <v>1317.632694431946</v>
      </c>
      <c r="K62" s="6">
        <f t="shared" si="2"/>
        <v>1033.9189404102076</v>
      </c>
    </row>
    <row r="63" spans="1:11" s="6" customFormat="1">
      <c r="A63" s="15">
        <v>40299</v>
      </c>
      <c r="B63" s="23">
        <v>87087.482111413847</v>
      </c>
      <c r="C63" s="6">
        <v>53</v>
      </c>
      <c r="D63" s="19">
        <v>4.0999999999999995E-2</v>
      </c>
      <c r="E63" s="24">
        <v>2.9443000000000001</v>
      </c>
      <c r="F63" s="18">
        <v>457.59079507968238</v>
      </c>
      <c r="G63" s="6">
        <f t="shared" si="4"/>
        <v>1347.284577953109</v>
      </c>
      <c r="H63" s="6">
        <f t="shared" si="1"/>
        <v>960.96514386567662</v>
      </c>
      <c r="J63" s="6">
        <f t="shared" si="3"/>
        <v>1347.284577953109</v>
      </c>
      <c r="K63" s="6">
        <f t="shared" si="2"/>
        <v>1052.2678849172069</v>
      </c>
    </row>
    <row r="64" spans="1:11" s="6" customFormat="1">
      <c r="A64" s="15">
        <v>40330</v>
      </c>
      <c r="B64" s="23">
        <v>86927.440213548165</v>
      </c>
      <c r="C64" s="6">
        <v>54</v>
      </c>
      <c r="D64" s="19">
        <v>4.0999999999999995E-2</v>
      </c>
      <c r="E64" s="24">
        <v>3.0794000000000001</v>
      </c>
      <c r="F64" s="18">
        <v>457.59079507968244</v>
      </c>
      <c r="G64" s="6">
        <f t="shared" si="4"/>
        <v>1409.1050943683742</v>
      </c>
      <c r="H64" s="6">
        <f t="shared" si="1"/>
        <v>998.67178845031356</v>
      </c>
      <c r="J64" s="6">
        <f t="shared" si="3"/>
        <v>1409.1050943683742</v>
      </c>
      <c r="K64" s="6">
        <f t="shared" si="2"/>
        <v>1095.4314642842101</v>
      </c>
    </row>
    <row r="65" spans="1:11" s="6" customFormat="1">
      <c r="A65" s="15">
        <v>40360</v>
      </c>
      <c r="B65" s="23">
        <v>86766.851505864775</v>
      </c>
      <c r="C65" s="6">
        <v>55</v>
      </c>
      <c r="D65" s="19">
        <v>4.1783299999999995E-2</v>
      </c>
      <c r="E65" s="24">
        <v>3.1648999999999998</v>
      </c>
      <c r="F65" s="18">
        <v>461.39029224842227</v>
      </c>
      <c r="G65" s="6">
        <f t="shared" si="4"/>
        <v>1460.2541359370316</v>
      </c>
      <c r="H65" s="6">
        <f t="shared" si="1"/>
        <v>1028.3452385545443</v>
      </c>
      <c r="J65" s="6">
        <f t="shared" si="3"/>
        <v>1460.2541359370316</v>
      </c>
      <c r="K65" s="6">
        <f t="shared" si="2"/>
        <v>1129.9132974391785</v>
      </c>
    </row>
    <row r="66" spans="1:11" s="6" customFormat="1">
      <c r="A66" s="15">
        <v>40391</v>
      </c>
      <c r="B66" s="23">
        <v>86607.578329160096</v>
      </c>
      <c r="C66" s="6">
        <v>56</v>
      </c>
      <c r="D66" s="19">
        <v>4.1783299999999995E-2</v>
      </c>
      <c r="E66" s="24">
        <v>3.1596000000000002</v>
      </c>
      <c r="F66" s="18">
        <v>461.39029224842227</v>
      </c>
      <c r="G66" s="6">
        <f t="shared" si="4"/>
        <v>1457.808767388115</v>
      </c>
      <c r="H66" s="6">
        <f t="shared" si="1"/>
        <v>1020.0986064380687</v>
      </c>
      <c r="J66" s="6">
        <f t="shared" si="3"/>
        <v>1457.808767388115</v>
      </c>
      <c r="K66" s="6">
        <f t="shared" si="2"/>
        <v>1122.7733122363227</v>
      </c>
    </row>
    <row r="67" spans="1:11" s="6" customFormat="1">
      <c r="A67" s="15">
        <v>40422</v>
      </c>
      <c r="B67" s="23">
        <v>86447.750572545076</v>
      </c>
      <c r="C67" s="6">
        <v>57</v>
      </c>
      <c r="D67" s="19">
        <v>4.1783299999999995E-2</v>
      </c>
      <c r="E67" s="24">
        <v>3.2562000000000002</v>
      </c>
      <c r="F67" s="18">
        <v>461.39029224842233</v>
      </c>
      <c r="G67" s="6">
        <f t="shared" si="4"/>
        <v>1502.379069619313</v>
      </c>
      <c r="H67" s="6">
        <f t="shared" si="1"/>
        <v>1044.6052904745748</v>
      </c>
      <c r="J67" s="6">
        <f t="shared" si="3"/>
        <v>1502.379069619313</v>
      </c>
      <c r="K67" s="6">
        <f t="shared" si="2"/>
        <v>1151.7173162231502</v>
      </c>
    </row>
    <row r="68" spans="1:11" s="6" customFormat="1">
      <c r="A68" s="15">
        <v>40452</v>
      </c>
      <c r="B68" s="23">
        <v>86287.366305004805</v>
      </c>
      <c r="C68" s="6">
        <v>58</v>
      </c>
      <c r="D68" s="19">
        <v>4.1691700000000005E-2</v>
      </c>
      <c r="E68" s="24">
        <v>3.1800999999999999</v>
      </c>
      <c r="F68" s="18">
        <v>460.94857983681123</v>
      </c>
      <c r="G68" s="6">
        <f t="shared" si="4"/>
        <v>1465.8625787390433</v>
      </c>
      <c r="H68" s="6">
        <f t="shared" si="1"/>
        <v>1012.7378800496226</v>
      </c>
      <c r="J68" s="6">
        <f t="shared" si="3"/>
        <v>1465.8625787390433</v>
      </c>
      <c r="K68" s="6">
        <f t="shared" si="2"/>
        <v>1118.4961117736307</v>
      </c>
    </row>
    <row r="69" spans="1:11" s="6" customFormat="1">
      <c r="A69" s="15">
        <v>40483</v>
      </c>
      <c r="B69" s="23">
        <v>86126.206640982855</v>
      </c>
      <c r="C69" s="6">
        <v>59</v>
      </c>
      <c r="D69" s="19">
        <v>4.1691700000000005E-2</v>
      </c>
      <c r="E69" s="24">
        <v>3.1938</v>
      </c>
      <c r="F69" s="18">
        <v>460.94857983681129</v>
      </c>
      <c r="G69" s="6">
        <f t="shared" si="4"/>
        <v>1472.1775742828079</v>
      </c>
      <c r="H69" s="6">
        <f t="shared" si="1"/>
        <v>1010.636767675948</v>
      </c>
      <c r="J69" s="6">
        <f t="shared" si="3"/>
        <v>1472.1775742828079</v>
      </c>
      <c r="K69" s="6">
        <f t="shared" si="2"/>
        <v>1118.0887225840456</v>
      </c>
    </row>
    <row r="70" spans="1:11" s="6" customFormat="1">
      <c r="A70" s="15">
        <v>40513</v>
      </c>
      <c r="B70" s="23">
        <v>85964.487058597195</v>
      </c>
      <c r="C70" s="6">
        <v>60</v>
      </c>
      <c r="D70" s="19">
        <v>4.1691700000000005E-2</v>
      </c>
      <c r="E70" s="24">
        <v>3.3555000000000001</v>
      </c>
      <c r="F70" s="18">
        <v>460.94857983681123</v>
      </c>
      <c r="G70" s="6">
        <f t="shared" si="4"/>
        <v>1546.7129596424202</v>
      </c>
      <c r="H70" s="6">
        <f t="shared" si="1"/>
        <v>1055.0565078359914</v>
      </c>
      <c r="J70" s="6">
        <f t="shared" si="3"/>
        <v>1546.7129596424202</v>
      </c>
      <c r="K70" s="6">
        <f t="shared" si="2"/>
        <v>1169.2318640240012</v>
      </c>
    </row>
    <row r="71" spans="1:11" s="6" customFormat="1">
      <c r="A71" s="15">
        <v>40544</v>
      </c>
      <c r="B71" s="23">
        <v>85802.205612518796</v>
      </c>
      <c r="C71" s="6">
        <v>61</v>
      </c>
      <c r="D71" s="19">
        <v>4.1783299999999995E-2</v>
      </c>
      <c r="E71" s="24">
        <v>3.3348</v>
      </c>
      <c r="F71" s="18">
        <v>461.38680013931094</v>
      </c>
      <c r="G71" s="6">
        <f t="shared" si="4"/>
        <v>1538.6327011045742</v>
      </c>
      <c r="H71" s="6">
        <f t="shared" si="1"/>
        <v>1042.8745149292979</v>
      </c>
      <c r="J71" s="6">
        <f t="shared" si="3"/>
        <v>1538.6327011045742</v>
      </c>
      <c r="K71" s="6">
        <f t="shared" si="2"/>
        <v>1157.7125065157168</v>
      </c>
    </row>
    <row r="72" spans="1:11" s="6" customFormat="1">
      <c r="A72" s="15">
        <v>40575</v>
      </c>
      <c r="B72" s="23">
        <v>85639.577087193611</v>
      </c>
      <c r="C72" s="6">
        <v>62</v>
      </c>
      <c r="D72" s="19">
        <v>4.1783299999999995E-2</v>
      </c>
      <c r="E72" s="24">
        <v>3.2728000000000002</v>
      </c>
      <c r="F72" s="18">
        <v>461.38680013931088</v>
      </c>
      <c r="G72" s="6">
        <f t="shared" si="4"/>
        <v>1510.0267194959367</v>
      </c>
      <c r="H72" s="6">
        <f t="shared" si="1"/>
        <v>1016.9809742595418</v>
      </c>
      <c r="J72" s="6">
        <f t="shared" si="3"/>
        <v>1510.0267194959367</v>
      </c>
      <c r="K72" s="6">
        <f t="shared" si="2"/>
        <v>1130.9027163120552</v>
      </c>
    </row>
    <row r="73" spans="1:11" s="6" customFormat="1">
      <c r="A73" s="15">
        <v>40603</v>
      </c>
      <c r="B73" s="23">
        <v>85476.382298829907</v>
      </c>
      <c r="C73" s="6">
        <v>63</v>
      </c>
      <c r="D73" s="19">
        <v>4.1783299999999995E-2</v>
      </c>
      <c r="E73" s="24">
        <v>3.2343999999999999</v>
      </c>
      <c r="F73" s="18">
        <v>461.38680013931099</v>
      </c>
      <c r="G73" s="6">
        <f t="shared" si="4"/>
        <v>1492.3094663705874</v>
      </c>
      <c r="H73" s="6">
        <f t="shared" si="1"/>
        <v>998.6612298384448</v>
      </c>
      <c r="J73" s="6">
        <f t="shared" si="3"/>
        <v>1492.3094663705874</v>
      </c>
      <c r="K73" s="6">
        <f t="shared" si="2"/>
        <v>1112.434265535315</v>
      </c>
    </row>
    <row r="74" spans="1:11" s="6" customFormat="1">
      <c r="A74" s="15">
        <v>40634</v>
      </c>
      <c r="B74" s="23">
        <v>85312.619275732824</v>
      </c>
      <c r="C74" s="6">
        <v>64</v>
      </c>
      <c r="D74" s="19">
        <v>4.1758300000000005E-2</v>
      </c>
      <c r="E74" s="24">
        <v>3.1581000000000001</v>
      </c>
      <c r="F74" s="18">
        <v>461.26813332702733</v>
      </c>
      <c r="G74" s="6">
        <f t="shared" si="4"/>
        <v>1456.730891860085</v>
      </c>
      <c r="H74" s="6">
        <f t="shared" si="1"/>
        <v>968.65634167836242</v>
      </c>
      <c r="J74" s="6">
        <f t="shared" si="3"/>
        <v>1456.730891860085</v>
      </c>
      <c r="K74" s="6">
        <f t="shared" si="2"/>
        <v>1080.8604915972701</v>
      </c>
    </row>
    <row r="75" spans="1:11" s="6" customFormat="1">
      <c r="A75" s="15">
        <v>40664</v>
      </c>
      <c r="B75" s="23">
        <v>85148.226971530952</v>
      </c>
      <c r="C75" s="6">
        <v>65</v>
      </c>
      <c r="D75" s="19">
        <v>4.1758300000000005E-2</v>
      </c>
      <c r="E75" s="24">
        <v>3.2801999999999998</v>
      </c>
      <c r="F75" s="18">
        <v>461.26813332702733</v>
      </c>
      <c r="G75" s="6">
        <f t="shared" ref="G75:G106" si="5">E75*F75</f>
        <v>1513.0517309393149</v>
      </c>
      <c r="H75" s="6">
        <f t="shared" ref="H75:H138" si="6">G75/POWER((1+$I$8/12),C75)</f>
        <v>999.71284588572166</v>
      </c>
      <c r="J75" s="6">
        <f t="shared" ref="J75:J138" si="7">G75</f>
        <v>1513.0517309393149</v>
      </c>
      <c r="K75" s="6">
        <f t="shared" ref="K75:K138" si="8">J75/POWER((1+$L$8/12),C75)</f>
        <v>1117.4264259112481</v>
      </c>
    </row>
    <row r="76" spans="1:11" s="6" customFormat="1">
      <c r="A76" s="15">
        <v>40695</v>
      </c>
      <c r="B76" s="23">
        <v>84983.262605399359</v>
      </c>
      <c r="C76" s="6">
        <v>66</v>
      </c>
      <c r="D76" s="19">
        <v>4.1758300000000005E-2</v>
      </c>
      <c r="E76" s="24">
        <v>3.4660000000000002</v>
      </c>
      <c r="F76" s="18">
        <v>461.26813332702721</v>
      </c>
      <c r="G76" s="6">
        <f t="shared" si="5"/>
        <v>1598.7553501114764</v>
      </c>
      <c r="H76" s="6">
        <f t="shared" si="6"/>
        <v>1049.6260645991454</v>
      </c>
      <c r="J76" s="6">
        <f t="shared" si="7"/>
        <v>1598.7553501114764</v>
      </c>
      <c r="K76" s="6">
        <f t="shared" si="8"/>
        <v>1175.2277034843239</v>
      </c>
    </row>
    <row r="77" spans="1:11" s="6" customFormat="1">
      <c r="A77" s="15">
        <v>40725</v>
      </c>
      <c r="B77" s="23">
        <v>84817.72418664358</v>
      </c>
      <c r="C77" s="6">
        <v>67</v>
      </c>
      <c r="D77" s="19">
        <v>4.0066699999999997E-2</v>
      </c>
      <c r="E77" s="24">
        <v>3.6034999999999999</v>
      </c>
      <c r="F77" s="18">
        <v>453.34143358760684</v>
      </c>
      <c r="G77" s="6">
        <f t="shared" si="5"/>
        <v>1633.6158559329413</v>
      </c>
      <c r="H77" s="6">
        <f t="shared" si="6"/>
        <v>1065.6967365174962</v>
      </c>
      <c r="J77" s="6">
        <f t="shared" si="7"/>
        <v>1633.6158559329413</v>
      </c>
      <c r="K77" s="6">
        <f t="shared" si="8"/>
        <v>1195.2666395668621</v>
      </c>
    </row>
    <row r="78" spans="1:11" s="6" customFormat="1">
      <c r="A78" s="15">
        <v>40756</v>
      </c>
      <c r="B78" s="23">
        <v>84647.579945528385</v>
      </c>
      <c r="C78" s="6">
        <v>68</v>
      </c>
      <c r="D78" s="19">
        <v>4.0066699999999997E-2</v>
      </c>
      <c r="E78" s="24">
        <v>3.7968000000000002</v>
      </c>
      <c r="F78" s="18">
        <v>453.34143358760684</v>
      </c>
      <c r="G78" s="6">
        <f t="shared" si="5"/>
        <v>1721.2467550454257</v>
      </c>
      <c r="H78" s="6">
        <f t="shared" si="6"/>
        <v>1115.7269675108298</v>
      </c>
      <c r="J78" s="6">
        <f t="shared" si="7"/>
        <v>1721.2467550454257</v>
      </c>
      <c r="K78" s="6">
        <f t="shared" si="8"/>
        <v>1253.5245427498594</v>
      </c>
    </row>
    <row r="79" spans="1:11" s="6" customFormat="1">
      <c r="A79" s="15">
        <v>40787</v>
      </c>
      <c r="B79" s="23">
        <v>84476.867611224399</v>
      </c>
      <c r="C79" s="6">
        <v>69</v>
      </c>
      <c r="D79" s="19">
        <v>4.0066699999999997E-2</v>
      </c>
      <c r="E79" s="24">
        <v>3.5678999999999998</v>
      </c>
      <c r="F79" s="18">
        <v>453.34143358760673</v>
      </c>
      <c r="G79" s="6">
        <f t="shared" si="5"/>
        <v>1617.4769008972221</v>
      </c>
      <c r="H79" s="6">
        <f t="shared" si="6"/>
        <v>1041.7991120129443</v>
      </c>
      <c r="J79" s="6">
        <f t="shared" si="7"/>
        <v>1617.4769008972221</v>
      </c>
      <c r="K79" s="6">
        <f t="shared" si="8"/>
        <v>1172.4724393400281</v>
      </c>
    </row>
    <row r="80" spans="1:11" s="6" customFormat="1">
      <c r="A80" s="15">
        <v>40817</v>
      </c>
      <c r="B80" s="23">
        <v>84305.585286930014</v>
      </c>
      <c r="C80" s="6">
        <v>70</v>
      </c>
      <c r="D80" s="19">
        <v>4.0516699999999996E-2</v>
      </c>
      <c r="E80" s="24">
        <v>3.5150999999999999</v>
      </c>
      <c r="F80" s="18">
        <v>455.42538171151079</v>
      </c>
      <c r="G80" s="6">
        <f t="shared" si="5"/>
        <v>1600.8657592541315</v>
      </c>
      <c r="H80" s="6">
        <f t="shared" si="6"/>
        <v>1024.547059598696</v>
      </c>
      <c r="J80" s="6">
        <f t="shared" si="7"/>
        <v>1600.8657592541315</v>
      </c>
      <c r="K80" s="6">
        <f t="shared" si="8"/>
        <v>1155.0328067766643</v>
      </c>
    </row>
    <row r="81" spans="1:11" s="6" customFormat="1">
      <c r="A81" s="15">
        <v>40848</v>
      </c>
      <c r="B81" s="23">
        <v>84134.808580834753</v>
      </c>
      <c r="C81" s="6">
        <v>71</v>
      </c>
      <c r="D81" s="19">
        <v>4.0516699999999996E-2</v>
      </c>
      <c r="E81" s="24">
        <v>3.5369000000000002</v>
      </c>
      <c r="F81" s="18">
        <v>455.42538171151079</v>
      </c>
      <c r="G81" s="6">
        <f t="shared" si="5"/>
        <v>1610.7940325754425</v>
      </c>
      <c r="H81" s="6">
        <f t="shared" si="6"/>
        <v>1024.3493768544899</v>
      </c>
      <c r="J81" s="6">
        <f t="shared" si="7"/>
        <v>1610.7940325754425</v>
      </c>
      <c r="K81" s="6">
        <f t="shared" si="8"/>
        <v>1156.7893052559361</v>
      </c>
    </row>
    <row r="82" spans="1:11" s="6" customFormat="1">
      <c r="A82" s="15">
        <v>40878</v>
      </c>
      <c r="B82" s="23">
        <v>83963.455265692173</v>
      </c>
      <c r="C82" s="6">
        <v>72</v>
      </c>
      <c r="D82" s="19">
        <v>4.0516699999999996E-2</v>
      </c>
      <c r="E82" s="24">
        <v>3.5238999999999998</v>
      </c>
      <c r="F82" s="18">
        <v>455.42538171151079</v>
      </c>
      <c r="G82" s="6">
        <f t="shared" si="5"/>
        <v>1604.8735026131928</v>
      </c>
      <c r="H82" s="6">
        <f t="shared" si="6"/>
        <v>1014.0981773258293</v>
      </c>
      <c r="J82" s="6">
        <f t="shared" si="7"/>
        <v>1604.8735026131928</v>
      </c>
      <c r="K82" s="6">
        <f t="shared" si="8"/>
        <v>1147.1756183619273</v>
      </c>
    </row>
    <row r="83" spans="1:11" s="6" customFormat="1">
      <c r="A83" s="15">
        <v>40909</v>
      </c>
      <c r="B83" s="23">
        <v>83791.52339464429</v>
      </c>
      <c r="C83" s="6">
        <v>73</v>
      </c>
      <c r="D83" s="19">
        <v>4.1024999999999999E-2</v>
      </c>
      <c r="E83" s="24">
        <v>3.5876999999999999</v>
      </c>
      <c r="F83" s="18">
        <v>457.76577683918191</v>
      </c>
      <c r="G83" s="6">
        <f t="shared" si="5"/>
        <v>1642.326277565933</v>
      </c>
      <c r="H83" s="6">
        <f t="shared" si="6"/>
        <v>1031.1687359812863</v>
      </c>
      <c r="J83" s="6">
        <f t="shared" si="7"/>
        <v>1642.326277565933</v>
      </c>
      <c r="K83" s="6">
        <f t="shared" si="8"/>
        <v>1168.4856730053787</v>
      </c>
    </row>
    <row r="84" spans="1:11" s="6" customFormat="1">
      <c r="A84" s="15">
        <v>40940</v>
      </c>
      <c r="B84" s="23">
        <v>83620.219888410546</v>
      </c>
      <c r="C84" s="6">
        <v>74</v>
      </c>
      <c r="D84" s="19">
        <v>4.1024999999999999E-2</v>
      </c>
      <c r="E84" s="21">
        <v>3.6042000000000001</v>
      </c>
      <c r="F84" s="18">
        <v>457.76577683918191</v>
      </c>
      <c r="G84" s="6">
        <f t="shared" si="5"/>
        <v>1649.8794128837794</v>
      </c>
      <c r="H84" s="6">
        <f t="shared" si="6"/>
        <v>1029.3275547006056</v>
      </c>
      <c r="J84" s="6">
        <f t="shared" si="7"/>
        <v>1649.8794128837794</v>
      </c>
      <c r="K84" s="6">
        <f t="shared" si="8"/>
        <v>1168.3985306962682</v>
      </c>
    </row>
    <row r="85" spans="1:11" s="6" customFormat="1">
      <c r="A85" s="15">
        <v>40969</v>
      </c>
      <c r="B85" s="23">
        <v>83448.330738314864</v>
      </c>
      <c r="C85" s="6">
        <v>75</v>
      </c>
      <c r="D85" s="19">
        <v>4.1024999999999999E-2</v>
      </c>
      <c r="E85" s="6">
        <v>3.6190000000000002</v>
      </c>
      <c r="F85" s="18">
        <v>457.76577683918185</v>
      </c>
      <c r="G85" s="6">
        <f t="shared" si="5"/>
        <v>1656.6543463809992</v>
      </c>
      <c r="H85" s="6">
        <f t="shared" si="6"/>
        <v>1026.9857073884991</v>
      </c>
      <c r="J85" s="6">
        <f t="shared" si="7"/>
        <v>1656.6543463809992</v>
      </c>
      <c r="K85" s="6">
        <f t="shared" si="8"/>
        <v>1167.7383724464746</v>
      </c>
    </row>
    <row r="86" spans="1:11" s="6" customFormat="1">
      <c r="A86" s="15">
        <v>41000</v>
      </c>
      <c r="B86" s="23">
        <v>83275.853942187299</v>
      </c>
      <c r="C86" s="6">
        <v>76</v>
      </c>
      <c r="D86" s="19">
        <v>4.095E-2</v>
      </c>
      <c r="E86" s="6">
        <v>3.6404999999999998</v>
      </c>
      <c r="F86" s="18">
        <v>457.42296418550029</v>
      </c>
      <c r="G86" s="6">
        <f t="shared" si="5"/>
        <v>1665.2483011173138</v>
      </c>
      <c r="H86" s="6">
        <f t="shared" si="6"/>
        <v>1025.7525245153172</v>
      </c>
      <c r="J86" s="6">
        <f t="shared" si="7"/>
        <v>1665.2483011173138</v>
      </c>
      <c r="K86" s="6">
        <f t="shared" si="8"/>
        <v>1168.3352908114948</v>
      </c>
    </row>
    <row r="87" spans="1:11" s="6" customFormat="1">
      <c r="A87" s="15">
        <v>41030</v>
      </c>
      <c r="B87" s="23">
        <v>83102.609829579509</v>
      </c>
      <c r="C87" s="6">
        <v>77</v>
      </c>
      <c r="D87" s="19">
        <v>4.095E-2</v>
      </c>
      <c r="E87" s="6">
        <v>3.6947000000000001</v>
      </c>
      <c r="F87" s="18">
        <v>457.42296418550018</v>
      </c>
      <c r="G87" s="6">
        <f t="shared" si="5"/>
        <v>1690.0406257761676</v>
      </c>
      <c r="H87" s="6">
        <f t="shared" si="6"/>
        <v>1034.4079260657504</v>
      </c>
      <c r="J87" s="6">
        <f t="shared" si="7"/>
        <v>1690.0406257761676</v>
      </c>
      <c r="K87" s="6">
        <f t="shared" si="8"/>
        <v>1180.2132581116798</v>
      </c>
    </row>
    <row r="88" spans="1:11" s="6" customFormat="1">
      <c r="A88" s="15">
        <v>41061</v>
      </c>
      <c r="B88" s="23">
        <v>82928.774521437444</v>
      </c>
      <c r="C88" s="6">
        <v>78</v>
      </c>
      <c r="D88" s="19">
        <v>4.095E-2</v>
      </c>
      <c r="E88" s="6">
        <v>3.7138</v>
      </c>
      <c r="F88" s="18">
        <v>457.42296418550018</v>
      </c>
      <c r="G88" s="6">
        <f t="shared" si="5"/>
        <v>1698.7774043921106</v>
      </c>
      <c r="H88" s="6">
        <f t="shared" si="6"/>
        <v>1033.147361406033</v>
      </c>
      <c r="J88" s="6">
        <f t="shared" si="7"/>
        <v>1698.7774043921106</v>
      </c>
      <c r="K88" s="6">
        <f t="shared" si="8"/>
        <v>1180.7954445095472</v>
      </c>
    </row>
    <row r="89" spans="1:11" s="6" customFormat="1">
      <c r="A89" s="15">
        <v>41091</v>
      </c>
      <c r="B89" s="23">
        <v>82754.346000306352</v>
      </c>
      <c r="C89" s="6">
        <v>79</v>
      </c>
      <c r="D89" s="19">
        <v>4.0460000000000003E-2</v>
      </c>
      <c r="E89" s="6">
        <v>3.7869000000000002</v>
      </c>
      <c r="F89" s="18">
        <v>455.20586167896516</v>
      </c>
      <c r="G89" s="6">
        <f t="shared" si="5"/>
        <v>1723.8190775920732</v>
      </c>
      <c r="H89" s="6">
        <f t="shared" si="6"/>
        <v>1041.7141845851934</v>
      </c>
      <c r="J89" s="6">
        <f t="shared" si="7"/>
        <v>1723.8190775920732</v>
      </c>
      <c r="K89" s="6">
        <f t="shared" si="8"/>
        <v>1192.6272401582921</v>
      </c>
    </row>
    <row r="90" spans="1:11" s="6" customFormat="1">
      <c r="A90" s="15">
        <v>41122</v>
      </c>
      <c r="B90" s="23">
        <v>82578.160208558416</v>
      </c>
      <c r="C90" s="6">
        <v>80</v>
      </c>
      <c r="D90" s="19">
        <v>4.0460000000000003E-2</v>
      </c>
      <c r="E90" s="6">
        <v>3.7603</v>
      </c>
      <c r="F90" s="18">
        <v>455.20586167896511</v>
      </c>
      <c r="G90" s="6">
        <f t="shared" si="5"/>
        <v>1711.7106016714124</v>
      </c>
      <c r="H90" s="6">
        <f t="shared" si="6"/>
        <v>1027.823008696744</v>
      </c>
      <c r="J90" s="6">
        <f t="shared" si="7"/>
        <v>1711.7106016714124</v>
      </c>
      <c r="K90" s="6">
        <f t="shared" si="8"/>
        <v>1178.7405690004825</v>
      </c>
    </row>
    <row r="91" spans="1:11" s="6" customFormat="1">
      <c r="A91" s="15">
        <v>41153</v>
      </c>
      <c r="B91" s="23">
        <v>82401.38037704931</v>
      </c>
      <c r="C91" s="6">
        <v>81</v>
      </c>
      <c r="D91" s="19">
        <v>4.0460000000000003E-2</v>
      </c>
      <c r="E91" s="6">
        <v>3.7227999999999999</v>
      </c>
      <c r="F91" s="18">
        <v>455.20586167896528</v>
      </c>
      <c r="G91" s="6">
        <f t="shared" si="5"/>
        <v>1694.640381858452</v>
      </c>
      <c r="H91" s="6">
        <f t="shared" si="6"/>
        <v>1011.1059032581441</v>
      </c>
      <c r="J91" s="6">
        <f t="shared" si="7"/>
        <v>1694.640381858452</v>
      </c>
      <c r="K91" s="6">
        <f t="shared" si="8"/>
        <v>1161.5563682430125</v>
      </c>
    </row>
    <row r="92" spans="1:11" s="6" customFormat="1">
      <c r="A92" s="15">
        <v>41183</v>
      </c>
      <c r="B92" s="23">
        <v>82224.004502874959</v>
      </c>
      <c r="C92" s="6">
        <v>82</v>
      </c>
      <c r="D92" s="19">
        <v>4.0160000000000001E-2</v>
      </c>
      <c r="E92" s="6">
        <v>3.7679999999999998</v>
      </c>
      <c r="F92" s="18">
        <v>453.86315951624204</v>
      </c>
      <c r="G92" s="6">
        <f t="shared" si="5"/>
        <v>1710.1563850571999</v>
      </c>
      <c r="H92" s="6">
        <f t="shared" si="6"/>
        <v>1013.8787508257899</v>
      </c>
      <c r="J92" s="6">
        <f t="shared" si="7"/>
        <v>1710.1563850571999</v>
      </c>
      <c r="K92" s="6">
        <f t="shared" si="8"/>
        <v>1166.7381911067766</v>
      </c>
    </row>
    <row r="93" spans="1:11" s="6" customFormat="1">
      <c r="A93" s="15">
        <v>41214</v>
      </c>
      <c r="B93" s="23">
        <v>82045.317678428342</v>
      </c>
      <c r="C93" s="6">
        <v>83</v>
      </c>
      <c r="D93" s="19">
        <v>4.0160000000000001E-2</v>
      </c>
      <c r="E93" s="6">
        <v>3.7551000000000001</v>
      </c>
      <c r="F93" s="18">
        <v>453.86315951624204</v>
      </c>
      <c r="G93" s="6">
        <f t="shared" si="5"/>
        <v>1704.3015502994406</v>
      </c>
      <c r="H93" s="6">
        <f t="shared" si="6"/>
        <v>1003.9861779515962</v>
      </c>
      <c r="J93" s="6">
        <f t="shared" si="7"/>
        <v>1704.3015502994406</v>
      </c>
      <c r="K93" s="6">
        <f t="shared" si="8"/>
        <v>1157.3344356169637</v>
      </c>
    </row>
    <row r="94" spans="1:11" s="6" customFormat="1">
      <c r="A94" s="15">
        <v>41244</v>
      </c>
      <c r="B94" s="23">
        <v>81866.032848742572</v>
      </c>
      <c r="C94" s="6">
        <v>84</v>
      </c>
      <c r="D94" s="19">
        <v>4.0160000000000001E-2</v>
      </c>
      <c r="E94" s="6">
        <v>3.7128000000000001</v>
      </c>
      <c r="F94" s="18">
        <v>453.86315951624192</v>
      </c>
      <c r="G94" s="6">
        <f t="shared" si="5"/>
        <v>1685.103138651903</v>
      </c>
      <c r="H94" s="6">
        <f t="shared" si="6"/>
        <v>986.36779085978037</v>
      </c>
      <c r="J94" s="6">
        <f t="shared" si="7"/>
        <v>1685.103138651903</v>
      </c>
      <c r="K94" s="6">
        <f t="shared" si="8"/>
        <v>1138.9739008772347</v>
      </c>
    </row>
    <row r="95" spans="1:11" s="6" customFormat="1">
      <c r="A95" s="15">
        <v>41275</v>
      </c>
      <c r="B95" s="23">
        <v>81686.148012493461</v>
      </c>
      <c r="C95" s="6">
        <v>85</v>
      </c>
      <c r="D95" s="19">
        <v>4.0220000000000006E-2</v>
      </c>
      <c r="E95" s="6">
        <v>3.5615000000000001</v>
      </c>
      <c r="F95" s="18">
        <v>454.12915158330281</v>
      </c>
      <c r="G95" s="6">
        <f t="shared" si="5"/>
        <v>1617.380973363933</v>
      </c>
      <c r="H95" s="6">
        <f t="shared" si="6"/>
        <v>940.71013815390495</v>
      </c>
      <c r="J95" s="6">
        <f t="shared" si="7"/>
        <v>1617.380973363933</v>
      </c>
      <c r="K95" s="6">
        <f t="shared" si="8"/>
        <v>1088.1141637666403</v>
      </c>
    </row>
    <row r="96" spans="1:11" s="6" customFormat="1">
      <c r="A96" s="15">
        <v>41306</v>
      </c>
      <c r="B96" s="23">
        <v>81505.80360033203</v>
      </c>
      <c r="C96" s="6">
        <v>86</v>
      </c>
      <c r="D96" s="19">
        <v>4.0220000000000006E-2</v>
      </c>
      <c r="E96" s="6">
        <v>3.5644999999999998</v>
      </c>
      <c r="F96" s="18">
        <v>454.12915158330276</v>
      </c>
      <c r="G96" s="6">
        <f t="shared" si="5"/>
        <v>1618.7433608186825</v>
      </c>
      <c r="H96" s="6">
        <f t="shared" si="6"/>
        <v>935.51896238529832</v>
      </c>
      <c r="J96" s="6">
        <f t="shared" si="7"/>
        <v>1618.7433608186825</v>
      </c>
      <c r="K96" s="6">
        <f t="shared" si="8"/>
        <v>1083.9643084025965</v>
      </c>
    </row>
    <row r="97" spans="1:11" s="6" customFormat="1">
      <c r="A97" s="15">
        <v>41334</v>
      </c>
      <c r="B97" s="23">
        <v>81324.854733815839</v>
      </c>
      <c r="C97" s="6">
        <v>87</v>
      </c>
      <c r="D97" s="19">
        <v>4.0220000000000006E-2</v>
      </c>
      <c r="E97" s="6">
        <v>3.5811999999999999</v>
      </c>
      <c r="F97" s="18">
        <v>454.12915158330281</v>
      </c>
      <c r="G97" s="6">
        <f t="shared" si="5"/>
        <v>1626.3273176501241</v>
      </c>
      <c r="H97" s="6">
        <f t="shared" si="6"/>
        <v>933.9285491742977</v>
      </c>
      <c r="J97" s="6">
        <f t="shared" si="7"/>
        <v>1626.3273176501241</v>
      </c>
      <c r="K97" s="6">
        <f t="shared" si="8"/>
        <v>1083.9763023703504</v>
      </c>
    </row>
    <row r="98" spans="1:11" s="6" customFormat="1">
      <c r="A98" s="15">
        <v>41365</v>
      </c>
      <c r="B98" s="23">
        <v>81143.299387015373</v>
      </c>
      <c r="C98" s="6">
        <v>88</v>
      </c>
      <c r="D98" s="19">
        <v>4.018E-2</v>
      </c>
      <c r="E98" s="6">
        <v>3.5908000000000002</v>
      </c>
      <c r="F98" s="18">
        <v>453.95340280074026</v>
      </c>
      <c r="G98" s="6">
        <f t="shared" si="5"/>
        <v>1630.0558787768982</v>
      </c>
      <c r="H98" s="6">
        <f t="shared" si="6"/>
        <v>930.12065094828142</v>
      </c>
      <c r="J98" s="6">
        <f t="shared" si="7"/>
        <v>1630.0558787768982</v>
      </c>
      <c r="K98" s="6">
        <f t="shared" si="8"/>
        <v>1081.4069887126932</v>
      </c>
    </row>
    <row r="99" spans="1:11" s="6" customFormat="1">
      <c r="A99" s="15">
        <v>41395</v>
      </c>
      <c r="B99" s="23">
        <v>80961.040798328817</v>
      </c>
      <c r="C99" s="6">
        <v>89</v>
      </c>
      <c r="D99" s="19">
        <v>4.018E-2</v>
      </c>
      <c r="E99" s="6">
        <v>3.4941</v>
      </c>
      <c r="F99" s="18">
        <v>453.95340280074015</v>
      </c>
      <c r="G99" s="6">
        <f t="shared" si="5"/>
        <v>1586.1585847260662</v>
      </c>
      <c r="H99" s="6">
        <f t="shared" si="6"/>
        <v>899.32051497620807</v>
      </c>
      <c r="J99" s="6">
        <f t="shared" si="7"/>
        <v>1586.1585847260662</v>
      </c>
      <c r="K99" s="6">
        <f t="shared" si="8"/>
        <v>1047.3893032467299</v>
      </c>
    </row>
    <row r="100" spans="1:11" s="6" customFormat="1">
      <c r="A100" s="15">
        <v>41426</v>
      </c>
      <c r="B100" s="23">
        <v>80778.171947134484</v>
      </c>
      <c r="C100" s="6">
        <v>90</v>
      </c>
      <c r="D100" s="19">
        <v>4.018E-2</v>
      </c>
      <c r="E100" s="6">
        <v>3.6312000000000002</v>
      </c>
      <c r="F100" s="18">
        <v>453.95340280074009</v>
      </c>
      <c r="G100" s="6">
        <f t="shared" si="5"/>
        <v>1648.3955962500474</v>
      </c>
      <c r="H100" s="6">
        <f t="shared" si="6"/>
        <v>928.66791247997412</v>
      </c>
      <c r="J100" s="6">
        <f t="shared" si="7"/>
        <v>1648.3955962500474</v>
      </c>
      <c r="K100" s="6">
        <f t="shared" si="8"/>
        <v>1083.4224297638721</v>
      </c>
    </row>
    <row r="101" spans="1:11" s="6" customFormat="1">
      <c r="A101" s="15">
        <v>41456</v>
      </c>
      <c r="B101" s="23">
        <v>80594.690790070061</v>
      </c>
      <c r="C101" s="6">
        <v>91</v>
      </c>
      <c r="D101" s="19">
        <v>4.0209999999999996E-2</v>
      </c>
      <c r="E101" s="6">
        <v>3.5796000000000001</v>
      </c>
      <c r="F101" s="18">
        <v>454.0840136290721</v>
      </c>
      <c r="G101" s="6">
        <f t="shared" si="5"/>
        <v>1625.4391351866266</v>
      </c>
      <c r="H101" s="6">
        <f t="shared" si="6"/>
        <v>909.91496176375335</v>
      </c>
      <c r="J101" s="6">
        <f t="shared" si="7"/>
        <v>1625.4391351866266</v>
      </c>
      <c r="K101" s="6">
        <f t="shared" si="8"/>
        <v>1063.3639609983743</v>
      </c>
    </row>
    <row r="102" spans="1:11" s="6" customFormat="1">
      <c r="A102" s="15">
        <v>41487</v>
      </c>
      <c r="B102" s="23">
        <v>80410.666152830046</v>
      </c>
      <c r="C102" s="6">
        <v>92</v>
      </c>
      <c r="D102" s="19">
        <v>4.0209999999999996E-2</v>
      </c>
      <c r="E102" s="6">
        <v>3.5964</v>
      </c>
      <c r="F102" s="18">
        <v>454.08401362907216</v>
      </c>
      <c r="G102" s="6">
        <f t="shared" si="5"/>
        <v>1633.0677466155951</v>
      </c>
      <c r="H102" s="6">
        <f t="shared" si="6"/>
        <v>908.37546544219617</v>
      </c>
      <c r="J102" s="6">
        <f t="shared" si="7"/>
        <v>1633.0677466155951</v>
      </c>
      <c r="K102" s="6">
        <f t="shared" si="8"/>
        <v>1063.3843771960767</v>
      </c>
    </row>
    <row r="103" spans="1:11" s="6" customFormat="1">
      <c r="A103" s="15">
        <v>41518</v>
      </c>
      <c r="B103" s="23">
        <v>80226.024879701421</v>
      </c>
      <c r="C103" s="6">
        <v>93</v>
      </c>
      <c r="D103" s="19">
        <v>4.0209999999999996E-2</v>
      </c>
      <c r="E103" s="6">
        <v>3.6173999999999999</v>
      </c>
      <c r="F103" s="18">
        <v>454.08401362907222</v>
      </c>
      <c r="G103" s="6">
        <f t="shared" si="5"/>
        <v>1642.6035109018057</v>
      </c>
      <c r="H103" s="6">
        <f t="shared" si="6"/>
        <v>907.87287557924401</v>
      </c>
      <c r="J103" s="6">
        <f t="shared" si="7"/>
        <v>1642.6035109018057</v>
      </c>
      <c r="K103" s="6">
        <f t="shared" si="8"/>
        <v>1064.6176683675997</v>
      </c>
    </row>
    <row r="104" spans="1:11" s="6" customFormat="1">
      <c r="A104" s="15">
        <v>41548</v>
      </c>
      <c r="B104" s="23">
        <v>80040.764904440075</v>
      </c>
      <c r="C104" s="6">
        <v>94</v>
      </c>
      <c r="D104" s="19">
        <v>4.0220000000000006E-2</v>
      </c>
      <c r="E104" s="6">
        <v>3.6101000000000001</v>
      </c>
      <c r="F104" s="18">
        <v>454.12715441138613</v>
      </c>
      <c r="G104" s="6">
        <f t="shared" si="5"/>
        <v>1639.4444401405451</v>
      </c>
      <c r="H104" s="6">
        <f t="shared" si="6"/>
        <v>900.36809542849562</v>
      </c>
      <c r="J104" s="6">
        <f t="shared" si="7"/>
        <v>1639.4444401405451</v>
      </c>
      <c r="K104" s="6">
        <f t="shared" si="8"/>
        <v>1057.6268666668329</v>
      </c>
    </row>
    <row r="105" spans="1:11" s="6" customFormat="1">
      <c r="A105" s="15">
        <v>41579</v>
      </c>
      <c r="B105" s="23">
        <v>79854.90771373341</v>
      </c>
      <c r="C105" s="6">
        <v>95</v>
      </c>
      <c r="D105" s="19">
        <v>4.0220000000000006E-2</v>
      </c>
      <c r="E105" s="6">
        <v>3.6084000000000001</v>
      </c>
      <c r="F105" s="18">
        <v>454.12715441138619</v>
      </c>
      <c r="G105" s="6">
        <f t="shared" si="5"/>
        <v>1638.672423978046</v>
      </c>
      <c r="H105" s="6">
        <f t="shared" si="6"/>
        <v>894.22465417532317</v>
      </c>
      <c r="J105" s="6">
        <f t="shared" si="7"/>
        <v>1638.672423978046</v>
      </c>
      <c r="K105" s="6">
        <f t="shared" si="8"/>
        <v>1052.2108246286657</v>
      </c>
    </row>
    <row r="106" spans="1:11" s="6" customFormat="1">
      <c r="A106" s="15">
        <v>41609</v>
      </c>
      <c r="B106" s="23">
        <v>79668.427591675892</v>
      </c>
      <c r="C106" s="6">
        <v>96</v>
      </c>
      <c r="D106" s="19">
        <v>4.0220000000000006E-2</v>
      </c>
      <c r="E106" s="6">
        <v>3.6440000000000001</v>
      </c>
      <c r="F106" s="18">
        <v>454.12715441138624</v>
      </c>
      <c r="G106" s="6">
        <f t="shared" si="5"/>
        <v>1654.8393506750915</v>
      </c>
      <c r="H106" s="6">
        <f t="shared" si="6"/>
        <v>897.30778044491103</v>
      </c>
      <c r="J106" s="6">
        <f t="shared" si="7"/>
        <v>1654.8393506750915</v>
      </c>
      <c r="K106" s="6">
        <f t="shared" si="8"/>
        <v>1057.6483789091847</v>
      </c>
    </row>
    <row r="107" spans="1:11" s="6" customFormat="1">
      <c r="A107" s="15">
        <v>41640</v>
      </c>
      <c r="B107" s="23">
        <v>79481.32245040928</v>
      </c>
      <c r="C107" s="6">
        <v>97</v>
      </c>
      <c r="D107" s="19">
        <v>4.0220000000000006E-2</v>
      </c>
      <c r="E107" s="6">
        <v>3.6713</v>
      </c>
      <c r="F107" s="18">
        <v>454.12715441138624</v>
      </c>
      <c r="G107" s="6">
        <f t="shared" ref="G107:G138" si="9">E107*F107</f>
        <v>1667.2370219905224</v>
      </c>
      <c r="H107" s="6">
        <f t="shared" si="6"/>
        <v>898.28477605881778</v>
      </c>
      <c r="J107" s="6">
        <f t="shared" si="7"/>
        <v>1667.2370219905224</v>
      </c>
      <c r="K107" s="6">
        <f t="shared" si="8"/>
        <v>1060.6147503189584</v>
      </c>
    </row>
    <row r="108" spans="1:11" s="6" customFormat="1">
      <c r="A108" s="15">
        <v>41671</v>
      </c>
      <c r="B108" s="23">
        <v>79293.590195077515</v>
      </c>
      <c r="C108" s="6">
        <v>98</v>
      </c>
      <c r="D108" s="19">
        <v>4.0220000000000006E-2</v>
      </c>
      <c r="E108" s="6">
        <v>3.6768000000000001</v>
      </c>
      <c r="F108" s="18">
        <v>454.1271544113863</v>
      </c>
      <c r="G108" s="6">
        <f t="shared" si="9"/>
        <v>1669.7347213397852</v>
      </c>
      <c r="H108" s="6">
        <f t="shared" si="6"/>
        <v>893.91303886206651</v>
      </c>
      <c r="J108" s="6">
        <f t="shared" si="7"/>
        <v>1669.7347213397852</v>
      </c>
      <c r="K108" s="6">
        <f t="shared" si="8"/>
        <v>1057.2620509407627</v>
      </c>
    </row>
    <row r="109" spans="1:11" s="6" customFormat="1">
      <c r="A109" s="15">
        <v>41699</v>
      </c>
      <c r="B109" s="23">
        <v>79105.228723803302</v>
      </c>
      <c r="C109" s="6">
        <v>99</v>
      </c>
      <c r="D109" s="19">
        <v>4.0220000000000006E-2</v>
      </c>
      <c r="E109" s="6">
        <v>3.6896</v>
      </c>
      <c r="F109" s="18">
        <v>454.1271544113863</v>
      </c>
      <c r="G109" s="6">
        <f t="shared" si="9"/>
        <v>1675.5475489162509</v>
      </c>
      <c r="H109" s="6">
        <f t="shared" si="6"/>
        <v>891.32410263872043</v>
      </c>
      <c r="J109" s="6">
        <f t="shared" si="7"/>
        <v>1675.5475489162509</v>
      </c>
      <c r="K109" s="6">
        <f t="shared" si="8"/>
        <v>1056.0069373849417</v>
      </c>
    </row>
    <row r="110" spans="1:11" s="6" customFormat="1">
      <c r="A110" s="15">
        <v>41730</v>
      </c>
      <c r="B110" s="23">
        <v>78916.235927664529</v>
      </c>
      <c r="C110" s="6">
        <v>100</v>
      </c>
      <c r="D110" s="19">
        <v>4.0129999999999999E-2</v>
      </c>
      <c r="E110" s="6">
        <v>3.6602999999999999</v>
      </c>
      <c r="F110" s="18">
        <v>453.74622719008221</v>
      </c>
      <c r="G110" s="6">
        <f t="shared" si="9"/>
        <v>1660.8473153838579</v>
      </c>
      <c r="H110" s="6">
        <f t="shared" si="6"/>
        <v>877.88919251215157</v>
      </c>
      <c r="J110" s="6">
        <f t="shared" si="7"/>
        <v>1660.8473153838579</v>
      </c>
      <c r="K110" s="6">
        <f t="shared" si="8"/>
        <v>1041.8724924627265</v>
      </c>
    </row>
    <row r="111" spans="1:11" s="6" customFormat="1">
      <c r="A111" s="15">
        <v>41760</v>
      </c>
      <c r="B111" s="23">
        <v>78726.398746122548</v>
      </c>
      <c r="C111" s="6">
        <v>101</v>
      </c>
      <c r="D111" s="19">
        <v>4.0129999999999999E-2</v>
      </c>
      <c r="E111" s="6">
        <v>3.625</v>
      </c>
      <c r="F111" s="18">
        <v>453.74622719008221</v>
      </c>
      <c r="G111" s="6">
        <f t="shared" si="9"/>
        <v>1644.830073564048</v>
      </c>
      <c r="H111" s="6">
        <f t="shared" si="6"/>
        <v>863.89732961041102</v>
      </c>
      <c r="J111" s="6">
        <f t="shared" si="7"/>
        <v>1644.830073564048</v>
      </c>
      <c r="K111" s="6">
        <f t="shared" si="8"/>
        <v>1027.0243715180495</v>
      </c>
    </row>
    <row r="112" spans="1:11" s="6" customFormat="1">
      <c r="A112" s="15">
        <v>41791</v>
      </c>
      <c r="B112" s="23">
        <v>78535.926717405964</v>
      </c>
      <c r="C112" s="6">
        <v>102</v>
      </c>
      <c r="D112" s="19">
        <v>4.0129999999999999E-2</v>
      </c>
      <c r="E112" s="6">
        <v>3.6084000000000001</v>
      </c>
      <c r="F112" s="18">
        <v>453.74622719008227</v>
      </c>
      <c r="G112" s="6">
        <f t="shared" si="9"/>
        <v>1637.2978861926929</v>
      </c>
      <c r="H112" s="6">
        <f t="shared" si="6"/>
        <v>854.47605058334875</v>
      </c>
      <c r="J112" s="6">
        <f t="shared" si="7"/>
        <v>1637.2978861926929</v>
      </c>
      <c r="K112" s="6">
        <f t="shared" si="8"/>
        <v>1017.5652363131442</v>
      </c>
    </row>
    <row r="113" spans="1:11" s="6" customFormat="1">
      <c r="A113" s="15">
        <v>41821</v>
      </c>
      <c r="B113" s="23">
        <v>78344.817718480001</v>
      </c>
      <c r="C113" s="6">
        <v>103</v>
      </c>
      <c r="D113" s="19">
        <v>4.0030000000000003E-2</v>
      </c>
      <c r="E113" s="6">
        <v>3.6294</v>
      </c>
      <c r="F113" s="18">
        <v>453.32724203854269</v>
      </c>
      <c r="G113" s="6">
        <f t="shared" si="9"/>
        <v>1645.3058922546868</v>
      </c>
      <c r="H113" s="6">
        <f t="shared" si="6"/>
        <v>853.19823148201772</v>
      </c>
      <c r="J113" s="6">
        <f t="shared" si="7"/>
        <v>1645.3058922546868</v>
      </c>
      <c r="K113" s="6">
        <f t="shared" si="8"/>
        <v>1017.7850375387642</v>
      </c>
    </row>
    <row r="114" spans="1:11" s="6" customFormat="1">
      <c r="A114" s="15">
        <v>41852</v>
      </c>
      <c r="B114" s="23">
        <v>78152.835730880688</v>
      </c>
      <c r="C114" s="6">
        <v>104</v>
      </c>
      <c r="D114" s="19">
        <v>4.0030000000000003E-2</v>
      </c>
      <c r="E114" s="6">
        <v>3.6514000000000002</v>
      </c>
      <c r="F114" s="18">
        <v>453.32724203854258</v>
      </c>
      <c r="G114" s="6">
        <f t="shared" si="9"/>
        <v>1655.2790915795345</v>
      </c>
      <c r="H114" s="6">
        <f t="shared" si="6"/>
        <v>852.91474574005588</v>
      </c>
      <c r="J114" s="6">
        <f t="shared" si="7"/>
        <v>1655.2790915795345</v>
      </c>
      <c r="K114" s="6">
        <f t="shared" si="8"/>
        <v>1019.1907818126048</v>
      </c>
    </row>
    <row r="115" spans="1:11" s="6" customFormat="1">
      <c r="A115" s="15">
        <v>41883</v>
      </c>
      <c r="B115" s="23">
        <v>77960.213323367745</v>
      </c>
      <c r="C115" s="6">
        <v>105</v>
      </c>
      <c r="D115" s="19">
        <v>4.0030000000000003E-2</v>
      </c>
      <c r="E115" s="6">
        <v>3.6516999999999999</v>
      </c>
      <c r="F115" s="18">
        <v>453.32724203854252</v>
      </c>
      <c r="G115" s="6">
        <f t="shared" si="9"/>
        <v>1655.4150897521456</v>
      </c>
      <c r="H115" s="6">
        <f t="shared" si="6"/>
        <v>847.56380707381982</v>
      </c>
      <c r="J115" s="6">
        <f t="shared" si="7"/>
        <v>1655.4150897521456</v>
      </c>
      <c r="K115" s="6">
        <f t="shared" si="8"/>
        <v>1014.5326212827298</v>
      </c>
    </row>
    <row r="116" spans="1:11" s="6" customFormat="1">
      <c r="A116" s="15">
        <v>41913</v>
      </c>
      <c r="B116" s="23">
        <v>77766.948359607064</v>
      </c>
      <c r="C116" s="6">
        <v>106</v>
      </c>
      <c r="D116" s="19">
        <v>4.0039999999999992E-2</v>
      </c>
      <c r="E116" s="6">
        <v>3.6555</v>
      </c>
      <c r="F116" s="18">
        <v>453.36872302826634</v>
      </c>
      <c r="G116" s="6">
        <f t="shared" si="9"/>
        <v>1657.2893670298276</v>
      </c>
      <c r="H116" s="6">
        <f t="shared" si="6"/>
        <v>843.13076650657138</v>
      </c>
      <c r="J116" s="6">
        <f t="shared" si="7"/>
        <v>1657.2893670298276</v>
      </c>
      <c r="K116" s="6">
        <f t="shared" si="8"/>
        <v>1010.956104139765</v>
      </c>
    </row>
    <row r="117" spans="1:11" s="6" customFormat="1">
      <c r="A117" s="15">
        <v>41944</v>
      </c>
      <c r="B117" s="23">
        <v>77573.062020938683</v>
      </c>
      <c r="C117" s="6">
        <v>107</v>
      </c>
      <c r="D117" s="19">
        <v>4.0039999999999992E-2</v>
      </c>
      <c r="E117" s="6">
        <v>3.6823000000000001</v>
      </c>
      <c r="F117" s="18">
        <v>453.3687230282664</v>
      </c>
      <c r="G117" s="6">
        <f t="shared" si="9"/>
        <v>1669.4396488069854</v>
      </c>
      <c r="H117" s="6">
        <f t="shared" si="6"/>
        <v>843.91443791003428</v>
      </c>
      <c r="J117" s="6">
        <f t="shared" si="7"/>
        <v>1669.4396488069854</v>
      </c>
      <c r="K117" s="6">
        <f t="shared" si="8"/>
        <v>1013.6301668641311</v>
      </c>
    </row>
    <row r="118" spans="1:11" s="6" customFormat="1">
      <c r="A118" s="15">
        <v>41974</v>
      </c>
      <c r="B118" s="23">
        <v>77378.528748186945</v>
      </c>
      <c r="C118" s="6">
        <v>108</v>
      </c>
      <c r="D118" s="19">
        <v>4.0039999999999992E-2</v>
      </c>
      <c r="E118" s="6">
        <v>3.7082999999999999</v>
      </c>
      <c r="F118" s="18">
        <v>453.36872302826634</v>
      </c>
      <c r="G118" s="6">
        <f t="shared" si="9"/>
        <v>1681.2272356057201</v>
      </c>
      <c r="H118" s="6">
        <f t="shared" si="6"/>
        <v>844.4719140412659</v>
      </c>
      <c r="J118" s="6">
        <f t="shared" si="7"/>
        <v>1681.2272356057201</v>
      </c>
      <c r="K118" s="6">
        <f t="shared" si="8"/>
        <v>1016.0382762877649</v>
      </c>
    </row>
    <row r="119" spans="1:11" s="6" customFormat="1">
      <c r="A119" s="15">
        <v>42005</v>
      </c>
      <c r="B119" s="23">
        <v>77183.346382748467</v>
      </c>
      <c r="C119" s="6">
        <v>109</v>
      </c>
      <c r="D119" s="19">
        <v>3.1980000000000001E-2</v>
      </c>
      <c r="E119" s="6">
        <v>4.1485000000000003</v>
      </c>
      <c r="F119" s="18">
        <v>420.94892680827718</v>
      </c>
      <c r="G119" s="6">
        <f t="shared" si="9"/>
        <v>1746.306622864138</v>
      </c>
      <c r="H119" s="6">
        <f t="shared" si="6"/>
        <v>871.58629809248202</v>
      </c>
      <c r="J119" s="6">
        <f t="shared" si="7"/>
        <v>1746.306622864138</v>
      </c>
      <c r="K119" s="6">
        <f t="shared" si="8"/>
        <v>1050.4587473121139</v>
      </c>
    </row>
    <row r="120" spans="1:11" s="6" customFormat="1">
      <c r="A120" s="15">
        <v>42036</v>
      </c>
      <c r="B120" s="23">
        <v>76968.091074050215</v>
      </c>
      <c r="C120" s="6">
        <v>110</v>
      </c>
      <c r="D120" s="19">
        <v>3.1980000000000001E-2</v>
      </c>
      <c r="E120" s="6">
        <v>4.1706000000000003</v>
      </c>
      <c r="F120" s="18">
        <v>420.94892680827712</v>
      </c>
      <c r="G120" s="6">
        <f t="shared" si="9"/>
        <v>1755.6095941466008</v>
      </c>
      <c r="H120" s="6">
        <f t="shared" si="6"/>
        <v>870.6606939421896</v>
      </c>
      <c r="J120" s="6">
        <f t="shared" si="7"/>
        <v>1755.6095941466008</v>
      </c>
      <c r="K120" s="6">
        <f t="shared" si="8"/>
        <v>1051.1417715304747</v>
      </c>
    </row>
    <row r="121" spans="1:11" s="6" customFormat="1">
      <c r="A121" s="15">
        <v>42064</v>
      </c>
      <c r="B121" s="23">
        <v>76752.262109954288</v>
      </c>
      <c r="C121" s="6">
        <v>111</v>
      </c>
      <c r="D121" s="19">
        <v>3.1980000000000001E-2</v>
      </c>
      <c r="E121" s="6">
        <v>4.1784999999999997</v>
      </c>
      <c r="F121" s="18">
        <v>420.94892680827701</v>
      </c>
      <c r="G121" s="6">
        <f t="shared" si="9"/>
        <v>1758.9350906683853</v>
      </c>
      <c r="H121" s="6">
        <f t="shared" si="6"/>
        <v>866.76607774994318</v>
      </c>
      <c r="J121" s="6">
        <f t="shared" si="7"/>
        <v>1758.9350906683853</v>
      </c>
      <c r="K121" s="6">
        <f t="shared" si="8"/>
        <v>1048.2334425180761</v>
      </c>
    </row>
    <row r="122" spans="1:11" s="6" customFormat="1">
      <c r="A122" s="15">
        <v>42095</v>
      </c>
      <c r="B122" s="23">
        <v>76535.85796166904</v>
      </c>
      <c r="C122" s="6">
        <v>112</v>
      </c>
      <c r="D122" s="19">
        <v>3.211E-2</v>
      </c>
      <c r="E122" s="6">
        <v>4.2534999999999998</v>
      </c>
      <c r="F122" s="18">
        <v>421.45553636325945</v>
      </c>
      <c r="G122" s="6">
        <f t="shared" si="9"/>
        <v>1792.661123921124</v>
      </c>
      <c r="H122" s="6">
        <f t="shared" si="6"/>
        <v>877.77133333287361</v>
      </c>
      <c r="J122" s="6">
        <f t="shared" si="7"/>
        <v>1792.661123921124</v>
      </c>
      <c r="K122" s="6">
        <f t="shared" si="8"/>
        <v>1063.3622708276853</v>
      </c>
    </row>
    <row r="123" spans="1:11" s="6" customFormat="1">
      <c r="A123" s="15">
        <v>42125</v>
      </c>
      <c r="B123" s="23">
        <v>76319.199625234876</v>
      </c>
      <c r="C123" s="6">
        <v>113</v>
      </c>
      <c r="D123" s="19">
        <v>3.211E-2</v>
      </c>
      <c r="E123" s="6">
        <v>4.2805</v>
      </c>
      <c r="F123" s="18">
        <v>421.45553636325963</v>
      </c>
      <c r="G123" s="6">
        <f t="shared" si="9"/>
        <v>1804.0404234029329</v>
      </c>
      <c r="H123" s="6">
        <f t="shared" si="6"/>
        <v>877.72922217334803</v>
      </c>
      <c r="J123" s="6">
        <f t="shared" si="7"/>
        <v>1804.0404234029329</v>
      </c>
      <c r="K123" s="6">
        <f t="shared" si="8"/>
        <v>1065.1337840690392</v>
      </c>
    </row>
    <row r="124" spans="1:11" s="6" customFormat="1">
      <c r="A124" s="15">
        <v>42156</v>
      </c>
      <c r="B124" s="23">
        <v>76101.96154720214</v>
      </c>
      <c r="C124" s="6">
        <v>114</v>
      </c>
      <c r="D124" s="19">
        <v>3.211E-2</v>
      </c>
      <c r="E124" s="6">
        <v>4.2737999999999996</v>
      </c>
      <c r="F124" s="18">
        <v>421.45553636325957</v>
      </c>
      <c r="G124" s="6">
        <f t="shared" si="9"/>
        <v>1801.2166713092986</v>
      </c>
      <c r="H124" s="6">
        <f t="shared" si="6"/>
        <v>870.78582500531729</v>
      </c>
      <c r="J124" s="6">
        <f t="shared" si="7"/>
        <v>1801.2166713092986</v>
      </c>
      <c r="K124" s="6">
        <f t="shared" si="8"/>
        <v>1058.5191073675444</v>
      </c>
    </row>
    <row r="125" spans="1:11" s="6" customFormat="1">
      <c r="A125" s="15">
        <v>42186</v>
      </c>
      <c r="B125" s="23">
        <v>75884.14217627894</v>
      </c>
      <c r="C125" s="6">
        <v>115</v>
      </c>
      <c r="D125" s="19">
        <v>3.2690000000000004E-2</v>
      </c>
      <c r="E125" s="6">
        <v>4.2313000000000001</v>
      </c>
      <c r="F125" s="18">
        <v>423.69620003693188</v>
      </c>
      <c r="G125" s="6">
        <f t="shared" si="9"/>
        <v>1792.7857312162698</v>
      </c>
      <c r="H125" s="6">
        <f t="shared" si="6"/>
        <v>861.20170265003594</v>
      </c>
      <c r="J125" s="6">
        <f t="shared" si="7"/>
        <v>1792.7857312162698</v>
      </c>
      <c r="K125" s="6">
        <f t="shared" si="8"/>
        <v>1048.6630833116449</v>
      </c>
    </row>
    <row r="126" spans="1:11" s="6" customFormat="1">
      <c r="A126" s="15">
        <v>42217</v>
      </c>
      <c r="B126" s="23">
        <v>75667.167026887226</v>
      </c>
      <c r="C126" s="6">
        <v>116</v>
      </c>
      <c r="D126" s="19">
        <v>3.2690000000000004E-2</v>
      </c>
      <c r="E126" s="6">
        <v>4.1037999999999997</v>
      </c>
      <c r="F126" s="18">
        <v>423.69620003693188</v>
      </c>
      <c r="G126" s="6">
        <f t="shared" si="9"/>
        <v>1738.7644657115609</v>
      </c>
      <c r="H126" s="6">
        <f t="shared" si="6"/>
        <v>829.94315777472264</v>
      </c>
      <c r="J126" s="6">
        <f t="shared" si="7"/>
        <v>1738.7644657115609</v>
      </c>
      <c r="K126" s="6">
        <f t="shared" si="8"/>
        <v>1012.3325411271487</v>
      </c>
    </row>
    <row r="127" spans="1:11" s="6" customFormat="1">
      <c r="A127" s="15">
        <v>42248</v>
      </c>
      <c r="B127" s="23">
        <v>75449.600801026041</v>
      </c>
      <c r="C127" s="6">
        <v>117</v>
      </c>
      <c r="D127" s="19">
        <v>3.2690000000000004E-2</v>
      </c>
      <c r="E127" s="6">
        <v>4.0511999999999997</v>
      </c>
      <c r="F127" s="18">
        <v>423.69620003693194</v>
      </c>
      <c r="G127" s="6">
        <f t="shared" si="9"/>
        <v>1716.4780455896187</v>
      </c>
      <c r="H127" s="6">
        <f t="shared" si="6"/>
        <v>814.09848336450091</v>
      </c>
      <c r="J127" s="6">
        <f t="shared" si="7"/>
        <v>1716.4780455896187</v>
      </c>
      <c r="K127" s="6">
        <f t="shared" si="8"/>
        <v>994.70784433572339</v>
      </c>
    </row>
    <row r="128" spans="1:11" s="6" customFormat="1">
      <c r="A128" s="15">
        <v>42278</v>
      </c>
      <c r="B128" s="23">
        <v>75231.441888504574</v>
      </c>
      <c r="C128" s="6">
        <v>118</v>
      </c>
      <c r="D128" s="19">
        <v>3.2289999999999999E-2</v>
      </c>
      <c r="E128" s="6">
        <v>4.0637999999999996</v>
      </c>
      <c r="F128" s="18">
        <v>422.16665183957423</v>
      </c>
      <c r="G128" s="6">
        <f t="shared" si="9"/>
        <v>1715.6008397456617</v>
      </c>
      <c r="H128" s="6">
        <f t="shared" si="6"/>
        <v>808.51120436335066</v>
      </c>
      <c r="J128" s="6">
        <f t="shared" si="7"/>
        <v>1715.6008397456617</v>
      </c>
      <c r="K128" s="6">
        <f t="shared" si="8"/>
        <v>989.57425623684264</v>
      </c>
    </row>
    <row r="129" spans="1:11" s="6" customFormat="1">
      <c r="A129" s="15">
        <v>42309</v>
      </c>
      <c r="B129" s="23">
        <v>75011.71050821332</v>
      </c>
      <c r="C129" s="6">
        <v>119</v>
      </c>
      <c r="D129" s="19">
        <v>3.2289999999999999E-2</v>
      </c>
      <c r="E129" s="25">
        <v>4.1047000000000002</v>
      </c>
      <c r="F129" s="18">
        <v>422.16665183957429</v>
      </c>
      <c r="G129" s="6">
        <f t="shared" si="9"/>
        <v>1732.8674558059006</v>
      </c>
      <c r="H129" s="6">
        <f t="shared" si="6"/>
        <v>811.45835840065934</v>
      </c>
      <c r="J129" s="6">
        <f t="shared" si="7"/>
        <v>1732.8674558059006</v>
      </c>
      <c r="K129" s="6">
        <f t="shared" si="8"/>
        <v>994.88373912763018</v>
      </c>
    </row>
    <row r="130" spans="1:11" s="6" customFormat="1">
      <c r="A130" s="15">
        <v>42339</v>
      </c>
      <c r="B130" s="23">
        <v>74791.387867399593</v>
      </c>
      <c r="C130" s="6">
        <v>120</v>
      </c>
      <c r="D130" s="19">
        <v>3.2289999999999999E-2</v>
      </c>
      <c r="E130" s="25">
        <v>4.1608000000000001</v>
      </c>
      <c r="F130" s="18">
        <v>422.16665183957417</v>
      </c>
      <c r="G130" s="6">
        <f t="shared" si="9"/>
        <v>1756.5510049741001</v>
      </c>
      <c r="H130" s="6">
        <f t="shared" si="6"/>
        <v>817.3211876353372</v>
      </c>
      <c r="J130" s="6">
        <f t="shared" si="7"/>
        <v>1756.5510049741001</v>
      </c>
      <c r="K130" s="6">
        <f t="shared" si="8"/>
        <v>1003.789389398605</v>
      </c>
    </row>
    <row r="131" spans="1:11" s="6" customFormat="1">
      <c r="A131" s="15">
        <v>42370</v>
      </c>
      <c r="B131" s="23">
        <v>74570.472375079873</v>
      </c>
      <c r="C131" s="6">
        <v>121</v>
      </c>
      <c r="D131" s="19">
        <v>3.2289999999999999E-2</v>
      </c>
      <c r="E131" s="25">
        <v>4.1421999999999999</v>
      </c>
      <c r="F131" s="18">
        <v>422.16665183957423</v>
      </c>
      <c r="G131" s="6">
        <f t="shared" si="9"/>
        <v>1748.6987052498844</v>
      </c>
      <c r="H131" s="6">
        <f t="shared" si="6"/>
        <v>808.49638219917063</v>
      </c>
      <c r="J131" s="6">
        <f t="shared" si="7"/>
        <v>1748.6987052498844</v>
      </c>
      <c r="K131" s="6">
        <f t="shared" si="8"/>
        <v>994.65317401090294</v>
      </c>
    </row>
    <row r="132" spans="1:11" s="6" customFormat="1">
      <c r="A132" s="15">
        <v>42401</v>
      </c>
      <c r="B132" s="23">
        <v>74348.962435989582</v>
      </c>
      <c r="C132" s="6">
        <v>122</v>
      </c>
      <c r="D132" s="19">
        <v>3.2289999999999999E-2</v>
      </c>
      <c r="E132" s="25">
        <v>4.0675999999999997</v>
      </c>
      <c r="F132" s="18">
        <v>422.16665183957412</v>
      </c>
      <c r="G132" s="6">
        <f t="shared" si="9"/>
        <v>1717.2050730226515</v>
      </c>
      <c r="H132" s="6">
        <f t="shared" si="6"/>
        <v>788.88982598945881</v>
      </c>
      <c r="J132" s="6">
        <f t="shared" si="7"/>
        <v>1717.2050730226515</v>
      </c>
      <c r="K132" s="6">
        <f t="shared" si="8"/>
        <v>972.19569984384145</v>
      </c>
    </row>
    <row r="133" spans="1:11" s="6" customFormat="1">
      <c r="A133" s="15">
        <v>42430</v>
      </c>
      <c r="B133" s="23">
        <v>74126.856450571519</v>
      </c>
      <c r="C133" s="6">
        <v>123</v>
      </c>
      <c r="D133" s="19">
        <v>3.2289999999999999E-2</v>
      </c>
      <c r="E133" s="25">
        <v>4.0888999999999998</v>
      </c>
      <c r="F133" s="18">
        <v>422.16665183957412</v>
      </c>
      <c r="G133" s="6">
        <f t="shared" si="9"/>
        <v>1726.1972227068345</v>
      </c>
      <c r="H133" s="6">
        <f t="shared" si="6"/>
        <v>787.98092747222279</v>
      </c>
      <c r="J133" s="6">
        <f t="shared" si="7"/>
        <v>1726.1972227068345</v>
      </c>
      <c r="K133" s="6">
        <f t="shared" si="8"/>
        <v>972.74004546844503</v>
      </c>
    </row>
    <row r="134" spans="1:11" s="6" customFormat="1">
      <c r="A134" s="15">
        <v>42461</v>
      </c>
      <c r="B134" s="23">
        <v>73904.152814964356</v>
      </c>
      <c r="C134" s="6">
        <v>124</v>
      </c>
      <c r="D134" s="19">
        <v>3.2289999999999999E-2</v>
      </c>
      <c r="E134" s="25">
        <v>4.0925000000000002</v>
      </c>
      <c r="F134" s="18">
        <v>422.166651839574</v>
      </c>
      <c r="G134" s="6">
        <f t="shared" si="9"/>
        <v>1727.7170226534568</v>
      </c>
      <c r="H134" s="6">
        <f t="shared" si="6"/>
        <v>783.66239021408444</v>
      </c>
      <c r="J134" s="6">
        <f t="shared" si="7"/>
        <v>1727.7170226534568</v>
      </c>
      <c r="K134" s="6">
        <f t="shared" si="8"/>
        <v>969.06708446104278</v>
      </c>
    </row>
    <row r="135" spans="1:11" s="6" customFormat="1">
      <c r="A135" s="15">
        <v>42491</v>
      </c>
      <c r="B135" s="23">
        <v>73680.849920991051</v>
      </c>
      <c r="C135" s="6">
        <v>125</v>
      </c>
      <c r="D135" s="19">
        <v>3.2289999999999999E-2</v>
      </c>
      <c r="E135" s="25">
        <v>4.0689000000000002</v>
      </c>
      <c r="F135" s="18">
        <v>422.16665183957406</v>
      </c>
      <c r="G135" s="6">
        <f t="shared" si="9"/>
        <v>1717.753889670043</v>
      </c>
      <c r="H135" s="6">
        <f t="shared" si="6"/>
        <v>774.19156058284125</v>
      </c>
      <c r="J135" s="6">
        <f t="shared" si="7"/>
        <v>1717.753889670043</v>
      </c>
      <c r="K135" s="6">
        <f t="shared" si="8"/>
        <v>958.99649415090994</v>
      </c>
    </row>
    <row r="136" spans="1:11" s="6" customFormat="1">
      <c r="A136" s="15">
        <v>42522</v>
      </c>
      <c r="B136" s="23">
        <v>73456.946156147213</v>
      </c>
      <c r="C136" s="6">
        <v>126</v>
      </c>
      <c r="D136" s="19">
        <v>3.2289999999999999E-2</v>
      </c>
      <c r="E136" s="25">
        <v>4.1483999999999996</v>
      </c>
      <c r="F136" s="18">
        <v>422.16665183957389</v>
      </c>
      <c r="G136" s="6">
        <f t="shared" si="9"/>
        <v>1751.3161384912883</v>
      </c>
      <c r="H136" s="6">
        <f t="shared" si="6"/>
        <v>784.30167378657825</v>
      </c>
      <c r="J136" s="6">
        <f t="shared" si="7"/>
        <v>1751.3161384912883</v>
      </c>
      <c r="K136" s="6">
        <f t="shared" si="8"/>
        <v>973.18515877295431</v>
      </c>
    </row>
    <row r="137" spans="1:11" s="6" customFormat="1">
      <c r="A137" s="15">
        <v>42552</v>
      </c>
      <c r="B137" s="23">
        <v>73232.439903589475</v>
      </c>
      <c r="C137" s="6">
        <v>127</v>
      </c>
      <c r="D137" s="19">
        <v>3.2289999999999999E-2</v>
      </c>
      <c r="E137" s="25">
        <v>4.1281999999999996</v>
      </c>
      <c r="F137" s="18">
        <v>422.16665183957394</v>
      </c>
      <c r="G137" s="6">
        <f t="shared" si="9"/>
        <v>1742.788372124129</v>
      </c>
      <c r="H137" s="6">
        <f t="shared" si="6"/>
        <v>775.5223987729388</v>
      </c>
      <c r="J137" s="6">
        <f t="shared" si="7"/>
        <v>1742.788372124129</v>
      </c>
      <c r="K137" s="6">
        <f t="shared" si="8"/>
        <v>963.94094889307337</v>
      </c>
    </row>
    <row r="138" spans="1:11" s="6" customFormat="1">
      <c r="A138" s="15">
        <v>42583</v>
      </c>
      <c r="B138" s="23">
        <v>73007.329542123814</v>
      </c>
      <c r="C138" s="6">
        <v>128</v>
      </c>
      <c r="D138" s="19">
        <v>3.2289999999999999E-2</v>
      </c>
      <c r="E138" s="25">
        <v>4.0998000000000001</v>
      </c>
      <c r="F138" s="18">
        <v>422.16665183957383</v>
      </c>
      <c r="G138" s="6">
        <f t="shared" si="9"/>
        <v>1730.7988392118848</v>
      </c>
      <c r="H138" s="6">
        <f t="shared" si="6"/>
        <v>765.29237673021544</v>
      </c>
      <c r="J138" s="6">
        <f t="shared" si="7"/>
        <v>1730.7988392118848</v>
      </c>
      <c r="K138" s="6">
        <f t="shared" si="8"/>
        <v>952.85588375852376</v>
      </c>
    </row>
    <row r="139" spans="1:11" s="6" customFormat="1">
      <c r="A139" s="15">
        <v>42614</v>
      </c>
      <c r="B139" s="23">
        <v>72781.613446193835</v>
      </c>
      <c r="C139" s="6">
        <v>129</v>
      </c>
      <c r="D139" s="19">
        <v>3.2289999999999999E-2</v>
      </c>
      <c r="E139" s="25">
        <v>4.0754000000000001</v>
      </c>
      <c r="F139" s="18">
        <v>422.166651839574</v>
      </c>
      <c r="G139" s="6">
        <f t="shared" ref="G139" si="10">E139*F139</f>
        <v>1720.4979729069998</v>
      </c>
      <c r="H139" s="6">
        <f t="shared" ref="H139:H202" si="11">G139/POWER((1+$I$8/12),C139)</f>
        <v>755.90297950636921</v>
      </c>
      <c r="J139" s="6">
        <f>G139</f>
        <v>1720.4979729069998</v>
      </c>
      <c r="K139" s="6">
        <f t="shared" ref="K139:K202" si="12">J139/POWER((1+$L$8/12),C139)</f>
        <v>942.77843218575765</v>
      </c>
    </row>
    <row r="140" spans="1:11" s="6" customFormat="1">
      <c r="A140" s="15"/>
      <c r="B140" s="23"/>
      <c r="C140" s="6">
        <v>130</v>
      </c>
      <c r="D140" s="19"/>
      <c r="E140" s="25"/>
      <c r="F140" s="18"/>
      <c r="G140" s="6">
        <v>1720.4979729069998</v>
      </c>
      <c r="H140" s="6">
        <f t="shared" si="11"/>
        <v>751.09895391176667</v>
      </c>
      <c r="J140" s="6">
        <f>F139*E11</f>
        <v>992.97818179186208</v>
      </c>
      <c r="K140" s="6">
        <f t="shared" si="12"/>
        <v>541.58924082351916</v>
      </c>
    </row>
    <row r="141" spans="1:11" s="6" customFormat="1">
      <c r="A141" s="15"/>
      <c r="B141" s="23"/>
      <c r="C141" s="6">
        <v>131</v>
      </c>
      <c r="D141" s="19"/>
      <c r="E141" s="25"/>
      <c r="F141" s="18"/>
      <c r="G141" s="6">
        <v>1720.4979729069998</v>
      </c>
      <c r="H141" s="6">
        <f t="shared" si="11"/>
        <v>746.32545956593435</v>
      </c>
      <c r="J141" s="6">
        <v>992.97818179186208</v>
      </c>
      <c r="K141" s="6">
        <f t="shared" si="12"/>
        <v>539.06964416050937</v>
      </c>
    </row>
    <row r="142" spans="1:11" s="6" customFormat="1">
      <c r="A142" s="15"/>
      <c r="B142" s="23"/>
      <c r="C142" s="6">
        <v>132</v>
      </c>
      <c r="D142" s="19"/>
      <c r="E142" s="25"/>
      <c r="F142" s="18"/>
      <c r="G142" s="6">
        <v>1720.4979729069998</v>
      </c>
      <c r="H142" s="6">
        <f t="shared" si="11"/>
        <v>741.58230243219793</v>
      </c>
      <c r="J142" s="6">
        <v>992.97818179186208</v>
      </c>
      <c r="K142" s="6">
        <f t="shared" si="12"/>
        <v>536.56176923579449</v>
      </c>
    </row>
    <row r="143" spans="1:11" s="6" customFormat="1">
      <c r="A143" s="15"/>
      <c r="B143" s="23"/>
      <c r="C143" s="6">
        <v>133</v>
      </c>
      <c r="D143" s="19"/>
      <c r="E143" s="25"/>
      <c r="F143" s="18"/>
      <c r="G143" s="6">
        <v>1720.4979729069998</v>
      </c>
      <c r="H143" s="6">
        <f t="shared" si="11"/>
        <v>736.86928970705264</v>
      </c>
      <c r="J143" s="6">
        <v>992.97818179186208</v>
      </c>
      <c r="K143" s="6">
        <f t="shared" si="12"/>
        <v>534.0655615171745</v>
      </c>
    </row>
    <row r="144" spans="1:11" s="6" customFormat="1">
      <c r="A144" s="15"/>
      <c r="B144" s="23"/>
      <c r="C144" s="6">
        <v>134</v>
      </c>
      <c r="D144" s="19"/>
      <c r="E144" s="25"/>
      <c r="F144" s="18"/>
      <c r="G144" s="6">
        <v>1720.4979729069998</v>
      </c>
      <c r="H144" s="6">
        <f t="shared" si="11"/>
        <v>732.18622981232784</v>
      </c>
      <c r="J144" s="6">
        <v>992.97818179186208</v>
      </c>
      <c r="K144" s="6">
        <f t="shared" si="12"/>
        <v>531.58096672614613</v>
      </c>
    </row>
    <row r="145" spans="1:11" s="6" customFormat="1">
      <c r="A145" s="15"/>
      <c r="B145" s="23"/>
      <c r="C145" s="6">
        <v>135</v>
      </c>
      <c r="D145" s="19"/>
      <c r="E145" s="25"/>
      <c r="F145" s="18"/>
      <c r="G145" s="6">
        <v>1720.4979729069998</v>
      </c>
      <c r="H145" s="6">
        <f t="shared" si="11"/>
        <v>727.53293238739752</v>
      </c>
      <c r="J145" s="6">
        <v>992.97818179186208</v>
      </c>
      <c r="K145" s="6">
        <f t="shared" si="12"/>
        <v>529.10793083672161</v>
      </c>
    </row>
    <row r="146" spans="1:11" s="6" customFormat="1">
      <c r="A146" s="15"/>
      <c r="B146" s="23"/>
      <c r="C146" s="6">
        <v>136</v>
      </c>
      <c r="D146" s="19"/>
      <c r="E146" s="25"/>
      <c r="F146" s="18"/>
      <c r="G146" s="6">
        <v>1720.4979729069998</v>
      </c>
      <c r="H146" s="6">
        <f t="shared" si="11"/>
        <v>722.90920828144453</v>
      </c>
      <c r="J146" s="6">
        <v>992.97818179186208</v>
      </c>
      <c r="K146" s="6">
        <f t="shared" si="12"/>
        <v>526.64640007425453</v>
      </c>
    </row>
    <row r="147" spans="1:11" s="6" customFormat="1">
      <c r="A147" s="15"/>
      <c r="B147" s="23"/>
      <c r="C147" s="6">
        <v>137</v>
      </c>
      <c r="D147" s="19"/>
      <c r="E147" s="25"/>
      <c r="F147" s="18"/>
      <c r="G147" s="6">
        <v>1720.4979729069998</v>
      </c>
      <c r="H147" s="6">
        <f t="shared" si="11"/>
        <v>718.31486954576985</v>
      </c>
      <c r="J147" s="6">
        <v>992.97818179186208</v>
      </c>
      <c r="K147" s="6">
        <f t="shared" si="12"/>
        <v>524.19632091427059</v>
      </c>
    </row>
    <row r="148" spans="1:11" s="6" customFormat="1">
      <c r="A148" s="15"/>
      <c r="B148" s="23"/>
      <c r="C148" s="6">
        <v>138</v>
      </c>
      <c r="D148" s="19"/>
      <c r="E148" s="25"/>
      <c r="F148" s="18"/>
      <c r="G148" s="6">
        <v>1720.4979729069998</v>
      </c>
      <c r="H148" s="6">
        <f t="shared" si="11"/>
        <v>713.74972942615409</v>
      </c>
      <c r="J148" s="6">
        <v>992.97818179186208</v>
      </c>
      <c r="K148" s="6">
        <f t="shared" si="12"/>
        <v>521.75764008130329</v>
      </c>
    </row>
    <row r="149" spans="1:11" s="6" customFormat="1">
      <c r="A149" s="15"/>
      <c r="B149" s="23"/>
      <c r="C149" s="6">
        <v>139</v>
      </c>
      <c r="D149" s="19"/>
      <c r="E149" s="25"/>
      <c r="F149" s="18"/>
      <c r="G149" s="6">
        <v>1720.4979729069998</v>
      </c>
      <c r="H149" s="6">
        <f t="shared" si="11"/>
        <v>709.21360235526583</v>
      </c>
      <c r="J149" s="6">
        <v>992.97818179186208</v>
      </c>
      <c r="K149" s="6">
        <f t="shared" si="12"/>
        <v>519.33030454773586</v>
      </c>
    </row>
    <row r="150" spans="1:11" s="6" customFormat="1">
      <c r="A150" s="15"/>
      <c r="B150" s="23"/>
      <c r="C150" s="6">
        <v>140</v>
      </c>
      <c r="D150" s="19"/>
      <c r="E150" s="25"/>
      <c r="F150" s="18"/>
      <c r="G150" s="6">
        <v>1720.4979729069998</v>
      </c>
      <c r="H150" s="6">
        <f t="shared" si="11"/>
        <v>704.70630394511818</v>
      </c>
      <c r="J150" s="6">
        <v>992.97818179186208</v>
      </c>
      <c r="K150" s="6">
        <f t="shared" si="12"/>
        <v>516.91426153264808</v>
      </c>
    </row>
    <row r="151" spans="1:11" s="6" customFormat="1">
      <c r="A151" s="15"/>
      <c r="B151" s="23"/>
      <c r="C151" s="6">
        <v>141</v>
      </c>
      <c r="D151" s="19"/>
      <c r="E151" s="25"/>
      <c r="F151" s="18"/>
      <c r="G151" s="6">
        <v>1720.4979729069998</v>
      </c>
      <c r="H151" s="6">
        <f t="shared" si="11"/>
        <v>700.22765097957347</v>
      </c>
      <c r="J151" s="6">
        <v>992.97818179186208</v>
      </c>
      <c r="K151" s="6">
        <f t="shared" si="12"/>
        <v>514.50945850066853</v>
      </c>
    </row>
    <row r="152" spans="1:11" s="6" customFormat="1">
      <c r="A152" s="15"/>
      <c r="B152" s="23"/>
      <c r="C152" s="6">
        <v>142</v>
      </c>
      <c r="D152" s="19"/>
      <c r="E152" s="25"/>
      <c r="F152" s="18"/>
      <c r="G152" s="6">
        <v>1720.4979729069998</v>
      </c>
      <c r="H152" s="6">
        <f t="shared" si="11"/>
        <v>695.77746140689692</v>
      </c>
      <c r="J152" s="6">
        <v>992.97818179186208</v>
      </c>
      <c r="K152" s="6">
        <f t="shared" si="12"/>
        <v>512.11584316083258</v>
      </c>
    </row>
    <row r="153" spans="1:11" s="6" customFormat="1">
      <c r="A153" s="15"/>
      <c r="B153" s="23"/>
      <c r="C153" s="6">
        <v>143</v>
      </c>
      <c r="D153" s="19"/>
      <c r="E153" s="25"/>
      <c r="F153" s="18"/>
      <c r="G153" s="6">
        <v>1720.4979729069998</v>
      </c>
      <c r="H153" s="6">
        <f t="shared" si="11"/>
        <v>691.35555433235504</v>
      </c>
      <c r="J153" s="6">
        <v>992.97818179186208</v>
      </c>
      <c r="K153" s="6">
        <f t="shared" si="12"/>
        <v>509.73336346544494</v>
      </c>
    </row>
    <row r="154" spans="1:11" s="6" customFormat="1">
      <c r="A154" s="15"/>
      <c r="B154" s="23"/>
      <c r="C154" s="6">
        <v>144</v>
      </c>
      <c r="D154" s="19"/>
      <c r="E154" s="25"/>
      <c r="F154" s="18"/>
      <c r="G154" s="6">
        <v>1720.4979729069998</v>
      </c>
      <c r="H154" s="6">
        <f t="shared" si="11"/>
        <v>686.96175001086374</v>
      </c>
      <c r="J154" s="6">
        <v>992.97818179186208</v>
      </c>
      <c r="K154" s="6">
        <f t="shared" si="12"/>
        <v>507.36196760894774</v>
      </c>
    </row>
    <row r="155" spans="1:11" s="6" customFormat="1">
      <c r="A155" s="15"/>
      <c r="B155" s="23"/>
      <c r="C155" s="6">
        <v>145</v>
      </c>
      <c r="D155" s="19"/>
      <c r="E155" s="25"/>
      <c r="F155" s="18"/>
      <c r="G155" s="6">
        <v>1720.4979729069998</v>
      </c>
      <c r="H155" s="6">
        <f t="shared" si="11"/>
        <v>682.5958698396804</v>
      </c>
      <c r="J155" s="6">
        <v>992.97818179186208</v>
      </c>
      <c r="K155" s="6">
        <f t="shared" si="12"/>
        <v>505.00160402679501</v>
      </c>
    </row>
    <row r="156" spans="1:11" s="6" customFormat="1">
      <c r="A156" s="15"/>
      <c r="B156" s="23"/>
      <c r="C156" s="6">
        <v>146</v>
      </c>
      <c r="D156" s="19"/>
      <c r="E156" s="25"/>
      <c r="F156" s="18"/>
      <c r="G156" s="6">
        <v>1720.4979729069998</v>
      </c>
      <c r="H156" s="6">
        <f t="shared" si="11"/>
        <v>678.25773635114547</v>
      </c>
      <c r="J156" s="6">
        <v>992.97818179186208</v>
      </c>
      <c r="K156" s="6">
        <f t="shared" si="12"/>
        <v>502.65222139433013</v>
      </c>
    </row>
    <row r="157" spans="1:11" s="6" customFormat="1">
      <c r="A157" s="15"/>
      <c r="B157" s="23"/>
      <c r="C157" s="6">
        <v>147</v>
      </c>
      <c r="D157" s="19"/>
      <c r="E157" s="25"/>
      <c r="F157" s="18"/>
      <c r="G157" s="6">
        <v>1720.4979729069998</v>
      </c>
      <c r="H157" s="6">
        <f t="shared" si="11"/>
        <v>673.94717320546783</v>
      </c>
      <c r="J157" s="6">
        <v>992.97818179186208</v>
      </c>
      <c r="K157" s="6">
        <f t="shared" si="12"/>
        <v>500.31376862567129</v>
      </c>
    </row>
    <row r="158" spans="1:11" s="6" customFormat="1">
      <c r="A158" s="15"/>
      <c r="B158" s="23"/>
      <c r="C158" s="6">
        <v>148</v>
      </c>
      <c r="D158" s="19"/>
      <c r="E158" s="25"/>
      <c r="F158" s="18"/>
      <c r="G158" s="6">
        <v>1720.4979729069998</v>
      </c>
      <c r="H158" s="6">
        <f t="shared" si="11"/>
        <v>669.66400518355636</v>
      </c>
      <c r="J158" s="6">
        <v>992.97818179186208</v>
      </c>
      <c r="K158" s="6">
        <f t="shared" si="12"/>
        <v>497.98619487259907</v>
      </c>
    </row>
    <row r="159" spans="1:11" s="6" customFormat="1">
      <c r="A159" s="15"/>
      <c r="B159" s="23"/>
      <c r="C159" s="6">
        <v>149</v>
      </c>
      <c r="D159" s="19"/>
      <c r="E159" s="25"/>
      <c r="F159" s="18"/>
      <c r="G159" s="6">
        <v>1720.4979729069998</v>
      </c>
      <c r="H159" s="6">
        <f t="shared" si="11"/>
        <v>665.40805817989883</v>
      </c>
      <c r="J159" s="6">
        <v>992.97818179186208</v>
      </c>
      <c r="K159" s="6">
        <f t="shared" si="12"/>
        <v>495.66944952345204</v>
      </c>
    </row>
    <row r="160" spans="1:11" s="6" customFormat="1">
      <c r="A160" s="15"/>
      <c r="B160" s="23"/>
      <c r="C160" s="6">
        <v>150</v>
      </c>
      <c r="D160" s="19"/>
      <c r="E160" s="25"/>
      <c r="F160" s="18"/>
      <c r="G160" s="6">
        <v>1720.4979729069998</v>
      </c>
      <c r="H160" s="6">
        <f t="shared" si="11"/>
        <v>661.17915919548352</v>
      </c>
      <c r="J160" s="6">
        <v>992.97818179186208</v>
      </c>
      <c r="K160" s="6">
        <f t="shared" si="12"/>
        <v>493.36348220202547</v>
      </c>
    </row>
    <row r="161" spans="1:11" s="6" customFormat="1">
      <c r="A161" s="15"/>
      <c r="B161" s="23"/>
      <c r="C161" s="6">
        <v>151</v>
      </c>
      <c r="D161" s="19"/>
      <c r="E161" s="25"/>
      <c r="F161" s="18"/>
      <c r="G161" s="6">
        <v>1720.4979729069998</v>
      </c>
      <c r="H161" s="6">
        <f t="shared" si="11"/>
        <v>656.97713633076717</v>
      </c>
      <c r="J161" s="6">
        <v>992.97818179186208</v>
      </c>
      <c r="K161" s="6">
        <f t="shared" si="12"/>
        <v>491.06824276647666</v>
      </c>
    </row>
    <row r="162" spans="1:11" s="6" customFormat="1">
      <c r="A162" s="15"/>
      <c r="B162" s="23"/>
      <c r="C162" s="6">
        <v>152</v>
      </c>
      <c r="D162" s="19"/>
      <c r="E162" s="25"/>
      <c r="F162" s="18"/>
      <c r="G162" s="6">
        <v>1720.4979729069998</v>
      </c>
      <c r="H162" s="6">
        <f t="shared" si="11"/>
        <v>652.80181877868802</v>
      </c>
      <c r="J162" s="6">
        <v>992.97818179186208</v>
      </c>
      <c r="K162" s="6">
        <f t="shared" si="12"/>
        <v>488.78368130823355</v>
      </c>
    </row>
    <row r="163" spans="1:11" s="6" customFormat="1">
      <c r="A163" s="15"/>
      <c r="B163" s="23"/>
      <c r="C163" s="6">
        <v>153</v>
      </c>
      <c r="D163" s="19"/>
      <c r="E163" s="25"/>
      <c r="F163" s="18"/>
      <c r="G163" s="6">
        <v>1720.4979729069998</v>
      </c>
      <c r="H163" s="6">
        <f t="shared" si="11"/>
        <v>648.65303681772275</v>
      </c>
      <c r="J163" s="6">
        <v>992.97818179186208</v>
      </c>
      <c r="K163" s="6">
        <f t="shared" si="12"/>
        <v>486.50974815091075</v>
      </c>
    </row>
    <row r="164" spans="1:11" s="6" customFormat="1">
      <c r="A164" s="15"/>
      <c r="B164" s="23"/>
      <c r="C164" s="6">
        <v>154</v>
      </c>
      <c r="D164" s="19"/>
      <c r="E164" s="25"/>
      <c r="F164" s="18"/>
      <c r="G164" s="6">
        <v>1720.4979729069998</v>
      </c>
      <c r="H164" s="6">
        <f t="shared" si="11"/>
        <v>644.53062180498659</v>
      </c>
      <c r="J164" s="6">
        <v>992.97818179186208</v>
      </c>
      <c r="K164" s="6">
        <f t="shared" si="12"/>
        <v>484.24639384922835</v>
      </c>
    </row>
    <row r="165" spans="1:11" s="6" customFormat="1">
      <c r="A165" s="15"/>
      <c r="B165" s="23"/>
      <c r="C165" s="6">
        <v>155</v>
      </c>
      <c r="D165" s="19"/>
      <c r="E165" s="25"/>
      <c r="F165" s="18"/>
      <c r="G165" s="6">
        <v>1720.4979729069998</v>
      </c>
      <c r="H165" s="6">
        <f t="shared" si="11"/>
        <v>640.43440616937903</v>
      </c>
      <c r="J165" s="6">
        <v>992.97818179186208</v>
      </c>
      <c r="K165" s="6">
        <f t="shared" si="12"/>
        <v>481.9935691879374</v>
      </c>
    </row>
    <row r="166" spans="1:11" s="6" customFormat="1">
      <c r="A166" s="15"/>
      <c r="B166" s="23"/>
      <c r="C166" s="6">
        <v>156</v>
      </c>
      <c r="D166" s="19"/>
      <c r="E166" s="25"/>
      <c r="F166" s="18"/>
      <c r="G166" s="6">
        <v>1720.4979729069998</v>
      </c>
      <c r="H166" s="6">
        <f t="shared" si="11"/>
        <v>636.36422340477213</v>
      </c>
      <c r="J166" s="6">
        <v>992.97818179186208</v>
      </c>
      <c r="K166" s="6">
        <f t="shared" si="12"/>
        <v>479.75122518074954</v>
      </c>
    </row>
    <row r="167" spans="1:11" s="6" customFormat="1">
      <c r="A167" s="15"/>
      <c r="B167" s="23"/>
      <c r="C167" s="6">
        <v>157</v>
      </c>
      <c r="D167" s="19"/>
      <c r="E167" s="25"/>
      <c r="F167" s="18"/>
      <c r="G167" s="6">
        <v>1720.4979729069998</v>
      </c>
      <c r="H167" s="6">
        <f t="shared" si="11"/>
        <v>632.31990806324188</v>
      </c>
      <c r="J167" s="6">
        <v>992.97818179186208</v>
      </c>
      <c r="K167" s="6">
        <f t="shared" si="12"/>
        <v>477.51931306927116</v>
      </c>
    </row>
    <row r="168" spans="1:11" s="6" customFormat="1">
      <c r="A168" s="15"/>
      <c r="B168" s="23"/>
      <c r="C168" s="6">
        <v>158</v>
      </c>
      <c r="D168" s="19"/>
      <c r="E168" s="25"/>
      <c r="F168" s="18"/>
      <c r="G168" s="6">
        <v>1720.4979729069998</v>
      </c>
      <c r="H168" s="6">
        <f t="shared" si="11"/>
        <v>628.30129574834359</v>
      </c>
      <c r="J168" s="6">
        <v>992.97818179186208</v>
      </c>
      <c r="K168" s="6">
        <f t="shared" si="12"/>
        <v>475.29778432194485</v>
      </c>
    </row>
    <row r="169" spans="1:11" s="6" customFormat="1">
      <c r="A169" s="15"/>
      <c r="B169" s="23"/>
      <c r="C169" s="6">
        <v>159</v>
      </c>
      <c r="D169" s="19"/>
      <c r="E169" s="25"/>
      <c r="F169" s="18"/>
      <c r="G169" s="6">
        <v>1720.4979729069998</v>
      </c>
      <c r="H169" s="6">
        <f t="shared" si="11"/>
        <v>624.30822310842859</v>
      </c>
      <c r="J169" s="6">
        <v>992.97818179186208</v>
      </c>
      <c r="K169" s="6">
        <f t="shared" si="12"/>
        <v>473.08659063299245</v>
      </c>
    </row>
    <row r="170" spans="1:11" s="6" customFormat="1">
      <c r="A170" s="15"/>
      <c r="B170" s="23"/>
      <c r="C170" s="6">
        <v>160</v>
      </c>
      <c r="D170" s="19"/>
      <c r="E170" s="25"/>
      <c r="F170" s="18"/>
      <c r="G170" s="6">
        <v>1720.4979729069998</v>
      </c>
      <c r="H170" s="6">
        <f t="shared" si="11"/>
        <v>620.34052783000504</v>
      </c>
      <c r="J170" s="6">
        <v>992.97818179186208</v>
      </c>
      <c r="K170" s="6">
        <f t="shared" si="12"/>
        <v>470.88568392136517</v>
      </c>
    </row>
    <row r="171" spans="1:11" s="6" customFormat="1">
      <c r="A171" s="15"/>
      <c r="B171" s="23"/>
      <c r="C171" s="6">
        <v>161</v>
      </c>
      <c r="D171" s="19"/>
      <c r="E171" s="25"/>
      <c r="F171" s="18"/>
      <c r="G171" s="6">
        <v>1720.4979729069998</v>
      </c>
      <c r="H171" s="6">
        <f t="shared" si="11"/>
        <v>616.39804863113898</v>
      </c>
      <c r="J171" s="6">
        <v>992.97818179186208</v>
      </c>
      <c r="K171" s="6">
        <f t="shared" si="12"/>
        <v>468.69501632969866</v>
      </c>
    </row>
    <row r="172" spans="1:11" s="6" customFormat="1">
      <c r="A172" s="15"/>
      <c r="B172" s="23"/>
      <c r="C172" s="6">
        <v>162</v>
      </c>
      <c r="D172" s="19"/>
      <c r="E172" s="25"/>
      <c r="F172" s="18"/>
      <c r="G172" s="6">
        <v>1720.4979729069998</v>
      </c>
      <c r="H172" s="6">
        <f t="shared" si="11"/>
        <v>612.48062525489979</v>
      </c>
      <c r="J172" s="6">
        <v>992.97818179186208</v>
      </c>
      <c r="K172" s="6">
        <f t="shared" si="12"/>
        <v>466.51454022327152</v>
      </c>
    </row>
    <row r="173" spans="1:11" s="6" customFormat="1">
      <c r="A173" s="15"/>
      <c r="B173" s="23"/>
      <c r="C173" s="6">
        <v>163</v>
      </c>
      <c r="D173" s="19"/>
      <c r="E173" s="25"/>
      <c r="F173" s="18"/>
      <c r="G173" s="6">
        <v>1720.4979729069998</v>
      </c>
      <c r="H173" s="6">
        <f t="shared" si="11"/>
        <v>608.58809846284487</v>
      </c>
      <c r="J173" s="6">
        <v>992.97818179186208</v>
      </c>
      <c r="K173" s="6">
        <f t="shared" si="12"/>
        <v>464.34420818897047</v>
      </c>
    </row>
    <row r="174" spans="1:11" s="6" customFormat="1">
      <c r="A174" s="15"/>
      <c r="B174" s="23"/>
      <c r="C174" s="6">
        <v>164</v>
      </c>
      <c r="D174" s="19"/>
      <c r="E174" s="25"/>
      <c r="F174" s="18"/>
      <c r="G174" s="6">
        <v>1720.4979729069998</v>
      </c>
      <c r="H174" s="6">
        <f t="shared" si="11"/>
        <v>604.72031002854692</v>
      </c>
      <c r="J174" s="6">
        <v>992.97818179186208</v>
      </c>
      <c r="K174" s="6">
        <f t="shared" si="12"/>
        <v>462.18397303425814</v>
      </c>
    </row>
    <row r="175" spans="1:11" s="6" customFormat="1">
      <c r="A175" s="15"/>
      <c r="B175" s="23"/>
      <c r="C175" s="6">
        <v>165</v>
      </c>
      <c r="D175" s="19"/>
      <c r="E175" s="25"/>
      <c r="F175" s="18"/>
      <c r="G175" s="6">
        <v>1720.4979729069998</v>
      </c>
      <c r="H175" s="6">
        <f t="shared" si="11"/>
        <v>600.87710273116284</v>
      </c>
      <c r="J175" s="6">
        <v>992.97818179186208</v>
      </c>
      <c r="K175" s="6">
        <f t="shared" si="12"/>
        <v>460.03378778614831</v>
      </c>
    </row>
    <row r="176" spans="1:11" s="6" customFormat="1">
      <c r="A176" s="15"/>
      <c r="B176" s="23"/>
      <c r="C176" s="6">
        <v>166</v>
      </c>
      <c r="D176" s="19"/>
      <c r="E176" s="25"/>
      <c r="F176" s="18"/>
      <c r="G176" s="6">
        <v>1720.4979729069998</v>
      </c>
      <c r="H176" s="6">
        <f t="shared" si="11"/>
        <v>597.05832034904256</v>
      </c>
      <c r="J176" s="6">
        <v>992.97818179186208</v>
      </c>
      <c r="K176" s="6">
        <f t="shared" si="12"/>
        <v>457.89360569018322</v>
      </c>
    </row>
    <row r="177" spans="1:11" s="6" customFormat="1">
      <c r="A177" s="15"/>
      <c r="B177" s="23"/>
      <c r="C177" s="6">
        <v>167</v>
      </c>
      <c r="D177" s="19"/>
      <c r="E177" s="25"/>
      <c r="F177" s="18"/>
      <c r="G177" s="6">
        <v>1720.4979729069998</v>
      </c>
      <c r="H177" s="6">
        <f t="shared" si="11"/>
        <v>593.26380765337831</v>
      </c>
      <c r="J177" s="6">
        <v>992.97818179186208</v>
      </c>
      <c r="K177" s="6">
        <f t="shared" si="12"/>
        <v>455.76338020941824</v>
      </c>
    </row>
    <row r="178" spans="1:11" s="6" customFormat="1">
      <c r="A178" s="15"/>
      <c r="B178" s="23"/>
      <c r="C178" s="6">
        <v>168</v>
      </c>
      <c r="D178" s="19"/>
      <c r="E178" s="25"/>
      <c r="F178" s="18"/>
      <c r="G178" s="6">
        <v>1720.4979729069998</v>
      </c>
      <c r="H178" s="6">
        <f t="shared" si="11"/>
        <v>589.49341040189586</v>
      </c>
      <c r="J178" s="6">
        <v>992.97818179186208</v>
      </c>
      <c r="K178" s="6">
        <f t="shared" si="12"/>
        <v>453.6430650234081</v>
      </c>
    </row>
    <row r="179" spans="1:11" s="6" customFormat="1">
      <c r="A179" s="15"/>
      <c r="B179" s="23"/>
      <c r="C179" s="6">
        <v>169</v>
      </c>
      <c r="D179" s="19"/>
      <c r="E179" s="25"/>
      <c r="F179" s="18"/>
      <c r="G179" s="6">
        <v>1720.4979729069998</v>
      </c>
      <c r="H179" s="6">
        <f t="shared" si="11"/>
        <v>585.74697533258359</v>
      </c>
      <c r="J179" s="6">
        <v>992.97818179186208</v>
      </c>
      <c r="K179" s="6">
        <f t="shared" si="12"/>
        <v>451.53261402720199</v>
      </c>
    </row>
    <row r="180" spans="1:11" s="6" customFormat="1">
      <c r="A180" s="15"/>
      <c r="B180" s="23"/>
      <c r="C180" s="6">
        <v>170</v>
      </c>
      <c r="D180" s="19"/>
      <c r="E180" s="25"/>
      <c r="F180" s="18"/>
      <c r="G180" s="6">
        <v>1720.4979729069998</v>
      </c>
      <c r="H180" s="6">
        <f t="shared" si="11"/>
        <v>582.02435015746335</v>
      </c>
      <c r="J180" s="6">
        <v>992.97818179186208</v>
      </c>
      <c r="K180" s="6">
        <f t="shared" si="12"/>
        <v>449.431981330339</v>
      </c>
    </row>
    <row r="181" spans="1:11" s="6" customFormat="1">
      <c r="A181" s="15"/>
      <c r="B181" s="23"/>
      <c r="C181" s="6">
        <v>171</v>
      </c>
      <c r="D181" s="19"/>
      <c r="E181" s="25"/>
      <c r="F181" s="18"/>
      <c r="G181" s="6">
        <v>1720.4979729069998</v>
      </c>
      <c r="H181" s="6">
        <f t="shared" si="11"/>
        <v>578.32538355639986</v>
      </c>
      <c r="J181" s="6">
        <v>992.97818179186208</v>
      </c>
      <c r="K181" s="6">
        <f t="shared" si="12"/>
        <v>447.34112125585165</v>
      </c>
    </row>
    <row r="182" spans="1:11" s="6" customFormat="1">
      <c r="A182" s="15"/>
      <c r="B182" s="23"/>
      <c r="C182" s="6">
        <v>172</v>
      </c>
      <c r="D182" s="19"/>
      <c r="E182" s="25"/>
      <c r="F182" s="18"/>
      <c r="G182" s="6">
        <v>1720.4979729069998</v>
      </c>
      <c r="H182" s="6">
        <f t="shared" si="11"/>
        <v>574.64992517094981</v>
      </c>
      <c r="J182" s="6">
        <v>992.97818179186208</v>
      </c>
      <c r="K182" s="6">
        <f t="shared" si="12"/>
        <v>445.25998833927179</v>
      </c>
    </row>
    <row r="183" spans="1:11" s="6" customFormat="1">
      <c r="A183" s="15"/>
      <c r="B183" s="23"/>
      <c r="C183" s="6">
        <v>173</v>
      </c>
      <c r="D183" s="19"/>
      <c r="E183" s="25"/>
      <c r="F183" s="18"/>
      <c r="G183" s="6">
        <v>1720.4979729069998</v>
      </c>
      <c r="H183" s="6">
        <f t="shared" si="11"/>
        <v>570.99782559824985</v>
      </c>
      <c r="J183" s="6">
        <v>992.97818179186208</v>
      </c>
      <c r="K183" s="6">
        <f t="shared" si="12"/>
        <v>443.18853732764245</v>
      </c>
    </row>
    <row r="184" spans="1:11" s="6" customFormat="1">
      <c r="A184" s="15"/>
      <c r="B184" s="23"/>
      <c r="C184" s="6">
        <v>174</v>
      </c>
      <c r="D184" s="19"/>
      <c r="E184" s="25"/>
      <c r="F184" s="18"/>
      <c r="G184" s="6">
        <v>1720.4979729069998</v>
      </c>
      <c r="H184" s="6">
        <f t="shared" si="11"/>
        <v>567.36893638494394</v>
      </c>
      <c r="J184" s="6">
        <v>992.97818179186208</v>
      </c>
      <c r="K184" s="6">
        <f t="shared" si="12"/>
        <v>441.12672317853384</v>
      </c>
    </row>
    <row r="185" spans="1:11" s="6" customFormat="1">
      <c r="A185" s="15"/>
      <c r="B185" s="23"/>
      <c r="C185" s="6">
        <v>175</v>
      </c>
      <c r="D185" s="19"/>
      <c r="E185" s="25"/>
      <c r="F185" s="18"/>
      <c r="G185" s="6">
        <v>1720.4979729069998</v>
      </c>
      <c r="H185" s="6">
        <f t="shared" si="11"/>
        <v>563.76311002114824</v>
      </c>
      <c r="J185" s="6">
        <v>992.97818179186208</v>
      </c>
      <c r="K185" s="6">
        <f t="shared" si="12"/>
        <v>439.07450105906366</v>
      </c>
    </row>
    <row r="186" spans="1:11" s="6" customFormat="1">
      <c r="A186" s="15"/>
      <c r="B186" s="23"/>
      <c r="C186" s="6">
        <v>176</v>
      </c>
      <c r="D186" s="19"/>
      <c r="E186" s="25"/>
      <c r="F186" s="18"/>
      <c r="G186" s="6">
        <v>1720.4979729069998</v>
      </c>
      <c r="H186" s="6">
        <f t="shared" si="11"/>
        <v>560.18019993445569</v>
      </c>
      <c r="J186" s="6">
        <v>992.97818179186208</v>
      </c>
      <c r="K186" s="6">
        <f t="shared" si="12"/>
        <v>437.03182634492248</v>
      </c>
    </row>
    <row r="187" spans="1:11" s="6" customFormat="1">
      <c r="A187" s="15"/>
      <c r="B187" s="23"/>
      <c r="C187" s="6">
        <v>177</v>
      </c>
      <c r="D187" s="19"/>
      <c r="E187" s="25"/>
      <c r="F187" s="18"/>
      <c r="G187" s="6">
        <v>1720.4979729069998</v>
      </c>
      <c r="H187" s="6">
        <f t="shared" si="11"/>
        <v>556.62006048397734</v>
      </c>
      <c r="J187" s="6">
        <v>992.97818179186208</v>
      </c>
      <c r="K187" s="6">
        <f t="shared" si="12"/>
        <v>434.99865461940334</v>
      </c>
    </row>
    <row r="188" spans="1:11" s="6" customFormat="1">
      <c r="A188" s="15"/>
      <c r="B188" s="23"/>
      <c r="C188" s="6">
        <v>178</v>
      </c>
      <c r="D188" s="19"/>
      <c r="E188" s="25"/>
      <c r="F188" s="18"/>
      <c r="G188" s="6">
        <v>1720.4979729069998</v>
      </c>
      <c r="H188" s="6">
        <f t="shared" si="11"/>
        <v>553.08254695442292</v>
      </c>
      <c r="J188" s="6">
        <v>992.97818179186208</v>
      </c>
      <c r="K188" s="6">
        <f t="shared" si="12"/>
        <v>432.97494167243582</v>
      </c>
    </row>
    <row r="189" spans="1:11" s="6" customFormat="1">
      <c r="A189" s="15"/>
      <c r="B189" s="23"/>
      <c r="C189" s="6">
        <v>179</v>
      </c>
      <c r="D189" s="19"/>
      <c r="E189" s="25"/>
      <c r="F189" s="18"/>
      <c r="G189" s="6">
        <v>1720.4979729069998</v>
      </c>
      <c r="H189" s="6">
        <f t="shared" si="11"/>
        <v>549.56751555021788</v>
      </c>
      <c r="J189" s="6">
        <v>992.97818179186208</v>
      </c>
      <c r="K189" s="6">
        <f t="shared" si="12"/>
        <v>430.96064349962518</v>
      </c>
    </row>
    <row r="190" spans="1:11" s="6" customFormat="1">
      <c r="A190" s="15"/>
      <c r="B190" s="23"/>
      <c r="C190" s="6">
        <v>180</v>
      </c>
      <c r="D190" s="19"/>
      <c r="E190" s="25"/>
      <c r="F190" s="18"/>
      <c r="G190" s="6">
        <v>1720.4979729069998</v>
      </c>
      <c r="H190" s="6">
        <f t="shared" si="11"/>
        <v>546.07482338965826</v>
      </c>
      <c r="J190" s="6">
        <v>992.97818179186208</v>
      </c>
      <c r="K190" s="6">
        <f t="shared" si="12"/>
        <v>428.95571630129473</v>
      </c>
    </row>
    <row r="191" spans="1:11" s="6" customFormat="1">
      <c r="A191" s="15"/>
      <c r="B191" s="23"/>
      <c r="C191" s="6">
        <v>181</v>
      </c>
      <c r="D191" s="19"/>
      <c r="E191" s="25"/>
      <c r="F191" s="18"/>
      <c r="G191" s="6">
        <v>1720.4979729069998</v>
      </c>
      <c r="H191" s="6">
        <f t="shared" si="11"/>
        <v>542.60432849910353</v>
      </c>
      <c r="J191" s="6">
        <v>992.97818179186208</v>
      </c>
      <c r="K191" s="6">
        <f t="shared" si="12"/>
        <v>426.96011648153393</v>
      </c>
    </row>
    <row r="192" spans="1:11" s="6" customFormat="1">
      <c r="A192" s="15"/>
      <c r="B192" s="23"/>
      <c r="C192" s="6">
        <v>182</v>
      </c>
      <c r="D192" s="19"/>
      <c r="E192" s="25"/>
      <c r="F192" s="18"/>
      <c r="G192" s="6">
        <v>1720.4979729069998</v>
      </c>
      <c r="H192" s="6">
        <f t="shared" si="11"/>
        <v>539.15588980720395</v>
      </c>
      <c r="J192" s="6">
        <v>992.97818179186208</v>
      </c>
      <c r="K192" s="6">
        <f t="shared" si="12"/>
        <v>424.9738006472507</v>
      </c>
    </row>
    <row r="193" spans="1:11" s="6" customFormat="1">
      <c r="A193" s="15"/>
      <c r="B193" s="23"/>
      <c r="C193" s="6">
        <v>183</v>
      </c>
      <c r="D193" s="19"/>
      <c r="E193" s="25"/>
      <c r="F193" s="18"/>
      <c r="G193" s="6">
        <v>1720.4979729069998</v>
      </c>
      <c r="H193" s="6">
        <f t="shared" si="11"/>
        <v>535.72936713916795</v>
      </c>
      <c r="J193" s="6">
        <v>992.97818179186208</v>
      </c>
      <c r="K193" s="6">
        <f t="shared" si="12"/>
        <v>422.9967256072274</v>
      </c>
    </row>
    <row r="194" spans="1:11" s="6" customFormat="1">
      <c r="A194" s="15"/>
      <c r="B194" s="23"/>
      <c r="C194" s="6">
        <v>184</v>
      </c>
      <c r="D194" s="19"/>
      <c r="E194" s="25"/>
      <c r="F194" s="18"/>
      <c r="G194" s="6">
        <v>1720.4979729069998</v>
      </c>
      <c r="H194" s="6">
        <f t="shared" si="11"/>
        <v>532.32462121106278</v>
      </c>
      <c r="J194" s="6">
        <v>992.97818179186208</v>
      </c>
      <c r="K194" s="6">
        <f t="shared" si="12"/>
        <v>421.02884837118125</v>
      </c>
    </row>
    <row r="195" spans="1:11" s="6" customFormat="1">
      <c r="A195" s="15"/>
      <c r="B195" s="23"/>
      <c r="C195" s="6">
        <v>185</v>
      </c>
      <c r="D195" s="19"/>
      <c r="E195" s="25"/>
      <c r="F195" s="18"/>
      <c r="G195" s="6">
        <v>1720.4979729069998</v>
      </c>
      <c r="H195" s="6">
        <f t="shared" si="11"/>
        <v>528.9415136241538</v>
      </c>
      <c r="J195" s="6">
        <v>992.97818179186208</v>
      </c>
      <c r="K195" s="6">
        <f t="shared" si="12"/>
        <v>419.07012614883087</v>
      </c>
    </row>
    <row r="196" spans="1:11" s="6" customFormat="1">
      <c r="A196" s="15"/>
      <c r="B196" s="23"/>
      <c r="C196" s="6">
        <v>186</v>
      </c>
      <c r="D196" s="19"/>
      <c r="E196" s="25"/>
      <c r="F196" s="18"/>
      <c r="G196" s="6">
        <v>1720.4979729069998</v>
      </c>
      <c r="H196" s="6">
        <f t="shared" si="11"/>
        <v>525.57990685927814</v>
      </c>
      <c r="J196" s="6">
        <v>992.97818179186208</v>
      </c>
      <c r="K196" s="6">
        <f t="shared" si="12"/>
        <v>417.12051634896454</v>
      </c>
    </row>
    <row r="197" spans="1:11" s="6" customFormat="1">
      <c r="A197" s="15"/>
      <c r="B197" s="23"/>
      <c r="C197" s="6">
        <v>187</v>
      </c>
      <c r="D197" s="19"/>
      <c r="E197" s="25"/>
      <c r="F197" s="18"/>
      <c r="G197" s="6">
        <v>1720.4979729069998</v>
      </c>
      <c r="H197" s="6">
        <f t="shared" si="11"/>
        <v>522.23966427125481</v>
      </c>
      <c r="J197" s="6">
        <v>992.97818179186208</v>
      </c>
      <c r="K197" s="6">
        <f t="shared" si="12"/>
        <v>415.17997657851464</v>
      </c>
    </row>
    <row r="198" spans="1:11" s="6" customFormat="1">
      <c r="A198" s="15"/>
      <c r="B198" s="23"/>
      <c r="C198" s="6">
        <v>188</v>
      </c>
      <c r="D198" s="19"/>
      <c r="E198" s="25"/>
      <c r="F198" s="18"/>
      <c r="G198" s="6">
        <v>1720.4979729069998</v>
      </c>
      <c r="H198" s="6">
        <f t="shared" si="11"/>
        <v>518.92065008333077</v>
      </c>
      <c r="J198" s="6">
        <v>992.97818179186208</v>
      </c>
      <c r="K198" s="6">
        <f t="shared" si="12"/>
        <v>413.24846464163602</v>
      </c>
    </row>
    <row r="199" spans="1:11" s="6" customFormat="1">
      <c r="A199" s="15"/>
      <c r="B199" s="23"/>
      <c r="C199" s="6">
        <v>189</v>
      </c>
      <c r="D199" s="19"/>
      <c r="E199" s="25"/>
      <c r="F199" s="18"/>
      <c r="G199" s="6">
        <v>1720.4979729069998</v>
      </c>
      <c r="H199" s="6">
        <f t="shared" si="11"/>
        <v>515.62272938166052</v>
      </c>
      <c r="J199" s="6">
        <v>992.97818179186208</v>
      </c>
      <c r="K199" s="6">
        <f t="shared" si="12"/>
        <v>411.32593853878768</v>
      </c>
    </row>
    <row r="200" spans="1:11" s="6" customFormat="1">
      <c r="A200" s="15"/>
      <c r="B200" s="23"/>
      <c r="C200" s="6">
        <v>190</v>
      </c>
      <c r="D200" s="19"/>
      <c r="E200" s="25"/>
      <c r="F200" s="18"/>
      <c r="G200" s="6">
        <v>1720.4979729069998</v>
      </c>
      <c r="H200" s="6">
        <f t="shared" si="11"/>
        <v>512.34576810982378</v>
      </c>
      <c r="J200" s="6">
        <v>992.97818179186208</v>
      </c>
      <c r="K200" s="6">
        <f t="shared" si="12"/>
        <v>409.41235646582055</v>
      </c>
    </row>
    <row r="201" spans="1:11" s="6" customFormat="1">
      <c r="A201" s="15"/>
      <c r="B201" s="23"/>
      <c r="C201" s="6">
        <v>191</v>
      </c>
      <c r="D201" s="19"/>
      <c r="E201" s="25"/>
      <c r="F201" s="18"/>
      <c r="G201" s="6">
        <v>1720.4979729069998</v>
      </c>
      <c r="H201" s="6">
        <f t="shared" si="11"/>
        <v>509.08963306337466</v>
      </c>
      <c r="J201" s="6">
        <v>992.97818179186208</v>
      </c>
      <c r="K201" s="6">
        <f t="shared" si="12"/>
        <v>407.50767681306809</v>
      </c>
    </row>
    <row r="202" spans="1:11" s="6" customFormat="1">
      <c r="A202" s="15"/>
      <c r="B202" s="23"/>
      <c r="C202" s="6">
        <v>192</v>
      </c>
      <c r="D202" s="19"/>
      <c r="E202" s="25"/>
      <c r="F202" s="18"/>
      <c r="G202" s="6">
        <v>1720.4979729069998</v>
      </c>
      <c r="H202" s="6">
        <f t="shared" si="11"/>
        <v>505.85419188442813</v>
      </c>
      <c r="J202" s="6">
        <v>992.97818179186208</v>
      </c>
      <c r="K202" s="6">
        <f t="shared" si="12"/>
        <v>405.61185816444072</v>
      </c>
    </row>
    <row r="203" spans="1:11" s="6" customFormat="1">
      <c r="A203" s="15"/>
      <c r="B203" s="23"/>
      <c r="C203" s="6">
        <v>193</v>
      </c>
      <c r="D203" s="19"/>
      <c r="E203" s="25"/>
      <c r="F203" s="18"/>
      <c r="G203" s="6">
        <v>1720.4979729069998</v>
      </c>
      <c r="H203" s="6">
        <f t="shared" ref="H203:H266" si="13">G203/POWER((1+$I$8/12),C203)</f>
        <v>502.63931305627904</v>
      </c>
      <c r="J203" s="6">
        <v>992.97818179186208</v>
      </c>
      <c r="K203" s="6">
        <f t="shared" ref="K203:K266" si="14">J203/POWER((1+$L$8/12),C203)</f>
        <v>403.72485929652686</v>
      </c>
    </row>
    <row r="204" spans="1:11" s="6" customFormat="1">
      <c r="A204" s="15"/>
      <c r="B204" s="23"/>
      <c r="C204" s="6">
        <v>194</v>
      </c>
      <c r="D204" s="19"/>
      <c r="E204" s="25"/>
      <c r="F204" s="18"/>
      <c r="G204" s="6">
        <v>1720.4979729069998</v>
      </c>
      <c r="H204" s="6">
        <f t="shared" si="13"/>
        <v>499.44486589805683</v>
      </c>
      <c r="J204" s="6">
        <v>992.97818179186208</v>
      </c>
      <c r="K204" s="6">
        <f t="shared" si="14"/>
        <v>401.84663917769484</v>
      </c>
    </row>
    <row r="205" spans="1:11" s="6" customFormat="1">
      <c r="A205" s="15"/>
      <c r="B205" s="23"/>
      <c r="C205" s="6">
        <v>195</v>
      </c>
      <c r="D205" s="19"/>
      <c r="E205" s="25"/>
      <c r="F205" s="18"/>
      <c r="G205" s="6">
        <v>1720.4979729069998</v>
      </c>
      <c r="H205" s="6">
        <f t="shared" si="13"/>
        <v>496.27072055941289</v>
      </c>
      <c r="J205" s="6">
        <v>992.97818179186208</v>
      </c>
      <c r="K205" s="6">
        <f t="shared" si="14"/>
        <v>399.97715696720218</v>
      </c>
    </row>
    <row r="206" spans="1:11" s="6" customFormat="1">
      <c r="A206" s="15"/>
      <c r="B206" s="23"/>
      <c r="C206" s="6">
        <v>196</v>
      </c>
      <c r="D206" s="19"/>
      <c r="E206" s="25"/>
      <c r="F206" s="18"/>
      <c r="G206" s="6">
        <v>1720.4979729069998</v>
      </c>
      <c r="H206" s="6">
        <f t="shared" si="13"/>
        <v>493.11674801524305</v>
      </c>
      <c r="J206" s="6">
        <v>992.97818179186208</v>
      </c>
      <c r="K206" s="6">
        <f t="shared" si="14"/>
        <v>398.11637201430619</v>
      </c>
    </row>
    <row r="207" spans="1:11" s="6" customFormat="1">
      <c r="A207" s="15"/>
      <c r="B207" s="23"/>
      <c r="C207" s="6">
        <v>197</v>
      </c>
      <c r="D207" s="19"/>
      <c r="E207" s="25"/>
      <c r="F207" s="18"/>
      <c r="G207" s="6">
        <v>1720.4979729069998</v>
      </c>
      <c r="H207" s="6">
        <f t="shared" si="13"/>
        <v>489.98282006044184</v>
      </c>
      <c r="J207" s="6">
        <v>992.97818179186208</v>
      </c>
      <c r="K207" s="6">
        <f t="shared" si="14"/>
        <v>396.2642438573813</v>
      </c>
    </row>
    <row r="208" spans="1:11" s="6" customFormat="1">
      <c r="A208" s="15"/>
      <c r="B208" s="23"/>
      <c r="C208" s="6">
        <v>198</v>
      </c>
      <c r="D208" s="19"/>
      <c r="E208" s="25"/>
      <c r="F208" s="18"/>
      <c r="G208" s="6">
        <v>1720.4979729069998</v>
      </c>
      <c r="H208" s="6">
        <f t="shared" si="13"/>
        <v>486.86880930469232</v>
      </c>
      <c r="J208" s="6">
        <v>992.97818179186208</v>
      </c>
      <c r="K208" s="6">
        <f t="shared" si="14"/>
        <v>394.42073222303827</v>
      </c>
    </row>
    <row r="209" spans="1:11" s="6" customFormat="1">
      <c r="A209" s="15"/>
      <c r="B209" s="23"/>
      <c r="C209" s="6">
        <v>199</v>
      </c>
      <c r="D209" s="19"/>
      <c r="E209" s="25"/>
      <c r="F209" s="18"/>
      <c r="G209" s="6">
        <v>1720.4979729069998</v>
      </c>
      <c r="H209" s="6">
        <f t="shared" si="13"/>
        <v>483.77458916728688</v>
      </c>
      <c r="J209" s="6">
        <v>992.97818179186208</v>
      </c>
      <c r="K209" s="6">
        <f t="shared" si="14"/>
        <v>392.58579702524895</v>
      </c>
    </row>
    <row r="210" spans="1:11" s="6" customFormat="1">
      <c r="A210" s="15"/>
      <c r="B210" s="23"/>
      <c r="C210" s="6">
        <v>200</v>
      </c>
      <c r="D210" s="19"/>
      <c r="E210" s="25"/>
      <c r="F210" s="18"/>
      <c r="G210" s="6">
        <v>1720.4979729069998</v>
      </c>
      <c r="H210" s="6">
        <f t="shared" si="13"/>
        <v>480.70003387198187</v>
      </c>
      <c r="J210" s="6">
        <v>992.97818179186208</v>
      </c>
      <c r="K210" s="6">
        <f t="shared" si="14"/>
        <v>390.75939836447452</v>
      </c>
    </row>
    <row r="211" spans="1:11" s="6" customFormat="1">
      <c r="A211" s="15"/>
      <c r="B211" s="23"/>
      <c r="C211" s="6">
        <v>201</v>
      </c>
      <c r="D211" s="19"/>
      <c r="E211" s="25"/>
      <c r="F211" s="18"/>
      <c r="G211" s="6">
        <v>1720.4979729069998</v>
      </c>
      <c r="H211" s="6">
        <f t="shared" si="13"/>
        <v>477.64501844188612</v>
      </c>
      <c r="J211" s="6">
        <v>992.97818179186208</v>
      </c>
      <c r="K211" s="6">
        <f t="shared" si="14"/>
        <v>388.94149652679818</v>
      </c>
    </row>
    <row r="212" spans="1:11" s="6" customFormat="1">
      <c r="A212" s="15"/>
      <c r="B212" s="23"/>
      <c r="C212" s="6">
        <v>202</v>
      </c>
      <c r="D212" s="19"/>
      <c r="E212" s="25"/>
      <c r="F212" s="18"/>
      <c r="G212" s="6">
        <v>1720.4979729069998</v>
      </c>
      <c r="H212" s="6">
        <f t="shared" si="13"/>
        <v>474.6094186943792</v>
      </c>
      <c r="J212" s="6">
        <v>992.97818179186208</v>
      </c>
      <c r="K212" s="6">
        <f t="shared" si="14"/>
        <v>387.13205198306076</v>
      </c>
    </row>
    <row r="213" spans="1:11" s="6" customFormat="1">
      <c r="A213" s="15"/>
      <c r="B213" s="23"/>
      <c r="C213" s="6">
        <v>203</v>
      </c>
      <c r="D213" s="19"/>
      <c r="E213" s="25"/>
      <c r="F213" s="18"/>
      <c r="G213" s="6">
        <v>1720.4979729069998</v>
      </c>
      <c r="H213" s="6">
        <f t="shared" si="13"/>
        <v>471.5931112360646</v>
      </c>
      <c r="J213" s="6">
        <v>992.97818179186208</v>
      </c>
      <c r="K213" s="6">
        <f t="shared" si="14"/>
        <v>385.33102538800233</v>
      </c>
    </row>
    <row r="214" spans="1:11" s="6" customFormat="1">
      <c r="A214" s="15"/>
      <c r="B214" s="23"/>
      <c r="C214" s="6">
        <v>204</v>
      </c>
      <c r="D214" s="19"/>
      <c r="E214" s="25"/>
      <c r="F214" s="18"/>
      <c r="G214" s="6">
        <v>1720.4979729069998</v>
      </c>
      <c r="H214" s="6">
        <f t="shared" si="13"/>
        <v>468.5959734577537</v>
      </c>
      <c r="J214" s="6">
        <v>992.97818179186208</v>
      </c>
      <c r="K214" s="6">
        <f t="shared" si="14"/>
        <v>383.53837757940579</v>
      </c>
    </row>
    <row r="215" spans="1:11" s="6" customFormat="1">
      <c r="A215" s="15"/>
      <c r="B215" s="23"/>
      <c r="C215" s="6">
        <v>205</v>
      </c>
      <c r="D215" s="19"/>
      <c r="E215" s="25"/>
      <c r="F215" s="18"/>
      <c r="G215" s="6">
        <v>1720.4979729069998</v>
      </c>
      <c r="H215" s="6">
        <f t="shared" si="13"/>
        <v>465.6178835294815</v>
      </c>
      <c r="J215" s="6">
        <v>992.97818179186208</v>
      </c>
      <c r="K215" s="6">
        <f t="shared" si="14"/>
        <v>381.75406957724556</v>
      </c>
    </row>
    <row r="216" spans="1:11" s="6" customFormat="1">
      <c r="A216" s="15"/>
      <c r="B216" s="23"/>
      <c r="C216" s="6">
        <v>206</v>
      </c>
      <c r="D216" s="19"/>
      <c r="E216" s="25"/>
      <c r="F216" s="18"/>
      <c r="G216" s="6">
        <v>1720.4979729069998</v>
      </c>
      <c r="H216" s="6">
        <f t="shared" si="13"/>
        <v>462.65872039555518</v>
      </c>
      <c r="J216" s="6">
        <v>992.97818179186208</v>
      </c>
      <c r="K216" s="6">
        <f t="shared" si="14"/>
        <v>379.97806258284015</v>
      </c>
    </row>
    <row r="217" spans="1:11" s="6" customFormat="1">
      <c r="A217" s="15"/>
      <c r="B217" s="23"/>
      <c r="C217" s="6">
        <v>207</v>
      </c>
      <c r="D217" s="19"/>
      <c r="E217" s="25"/>
      <c r="F217" s="18"/>
      <c r="G217" s="6">
        <v>1720.4979729069998</v>
      </c>
      <c r="H217" s="6">
        <f t="shared" si="13"/>
        <v>459.71836376963222</v>
      </c>
      <c r="J217" s="6">
        <v>992.97818179186208</v>
      </c>
      <c r="K217" s="6">
        <f t="shared" si="14"/>
        <v>378.21031797800856</v>
      </c>
    </row>
    <row r="218" spans="1:11" s="6" customFormat="1">
      <c r="A218" s="15"/>
      <c r="B218" s="23"/>
      <c r="C218" s="6">
        <v>208</v>
      </c>
      <c r="D218" s="19"/>
      <c r="E218" s="25"/>
      <c r="F218" s="18"/>
      <c r="G218" s="6">
        <v>1720.4979729069998</v>
      </c>
      <c r="H218" s="6">
        <f t="shared" si="13"/>
        <v>456.7966941298323</v>
      </c>
      <c r="J218" s="6">
        <v>992.97818179186208</v>
      </c>
      <c r="K218" s="6">
        <f t="shared" si="14"/>
        <v>376.45079732422982</v>
      </c>
    </row>
    <row r="219" spans="1:11" s="6" customFormat="1">
      <c r="A219" s="15"/>
      <c r="B219" s="23"/>
      <c r="C219" s="6">
        <v>209</v>
      </c>
      <c r="D219" s="19"/>
      <c r="E219" s="25"/>
      <c r="F219" s="18"/>
      <c r="G219" s="6">
        <v>1720.4979729069998</v>
      </c>
      <c r="H219" s="6">
        <f t="shared" si="13"/>
        <v>453.89359271387724</v>
      </c>
      <c r="J219" s="6">
        <v>992.97818179186208</v>
      </c>
      <c r="K219" s="6">
        <f t="shared" si="14"/>
        <v>374.6994623618084</v>
      </c>
    </row>
    <row r="220" spans="1:11" s="6" customFormat="1">
      <c r="A220" s="15"/>
      <c r="B220" s="23"/>
      <c r="C220" s="6">
        <v>210</v>
      </c>
      <c r="D220" s="19"/>
      <c r="E220" s="25"/>
      <c r="F220" s="18"/>
      <c r="G220" s="6">
        <v>1720.4979729069998</v>
      </c>
      <c r="H220" s="6">
        <f t="shared" si="13"/>
        <v>451.00894151426473</v>
      </c>
      <c r="J220" s="6">
        <v>992.97818179186208</v>
      </c>
      <c r="K220" s="6">
        <f t="shared" si="14"/>
        <v>372.95627500904106</v>
      </c>
    </row>
    <row r="221" spans="1:11" s="6" customFormat="1">
      <c r="A221" s="15"/>
      <c r="B221" s="23"/>
      <c r="C221" s="6">
        <v>211</v>
      </c>
      <c r="D221" s="19"/>
      <c r="E221" s="25"/>
      <c r="F221" s="18"/>
      <c r="G221" s="6">
        <v>1720.4979729069998</v>
      </c>
      <c r="H221" s="6">
        <f t="shared" si="13"/>
        <v>448.14262327347143</v>
      </c>
      <c r="J221" s="6">
        <v>992.97818179186208</v>
      </c>
      <c r="K221" s="6">
        <f t="shared" si="14"/>
        <v>371.22119736138978</v>
      </c>
    </row>
    <row r="222" spans="1:11" s="6" customFormat="1">
      <c r="A222" s="15"/>
      <c r="B222" s="23"/>
      <c r="C222" s="6">
        <v>212</v>
      </c>
      <c r="D222" s="19"/>
      <c r="E222" s="25"/>
      <c r="F222" s="18"/>
      <c r="G222" s="6">
        <v>1720.4979729069998</v>
      </c>
      <c r="H222" s="6">
        <f t="shared" si="13"/>
        <v>445.29452147918551</v>
      </c>
      <c r="J222" s="6">
        <v>992.97818179186208</v>
      </c>
      <c r="K222" s="6">
        <f t="shared" si="14"/>
        <v>369.49419169065652</v>
      </c>
    </row>
    <row r="223" spans="1:11" s="6" customFormat="1">
      <c r="A223" s="15"/>
      <c r="B223" s="23"/>
      <c r="C223" s="6">
        <v>213</v>
      </c>
      <c r="D223" s="19"/>
      <c r="E223" s="25"/>
      <c r="F223" s="18"/>
      <c r="G223" s="6">
        <v>1720.4979729069998</v>
      </c>
      <c r="H223" s="6">
        <f t="shared" si="13"/>
        <v>442.46452035957185</v>
      </c>
      <c r="J223" s="6">
        <v>992.97818179186208</v>
      </c>
      <c r="K223" s="6">
        <f t="shared" si="14"/>
        <v>367.77522044416412</v>
      </c>
    </row>
    <row r="224" spans="1:11" s="6" customFormat="1">
      <c r="A224" s="15"/>
      <c r="B224" s="23"/>
      <c r="C224" s="6">
        <v>214</v>
      </c>
      <c r="D224" s="19"/>
      <c r="E224" s="25"/>
      <c r="F224" s="18"/>
      <c r="G224" s="6">
        <v>1720.4979729069998</v>
      </c>
      <c r="H224" s="6">
        <f t="shared" si="13"/>
        <v>439.65250487856514</v>
      </c>
      <c r="J224" s="6">
        <v>992.97818179186208</v>
      </c>
      <c r="K224" s="6">
        <f t="shared" si="14"/>
        <v>366.0642462439385</v>
      </c>
    </row>
    <row r="225" spans="1:11" s="6" customFormat="1">
      <c r="A225" s="15"/>
      <c r="B225" s="23"/>
      <c r="C225" s="6">
        <v>215</v>
      </c>
      <c r="D225" s="19"/>
      <c r="E225" s="25"/>
      <c r="F225" s="18"/>
      <c r="G225" s="6">
        <v>1720.4979729069998</v>
      </c>
      <c r="H225" s="6">
        <f t="shared" si="13"/>
        <v>436.85836073119447</v>
      </c>
      <c r="J225" s="6">
        <v>992.97818179186208</v>
      </c>
      <c r="K225" s="6">
        <f t="shared" si="14"/>
        <v>364.36123188589676</v>
      </c>
    </row>
    <row r="226" spans="1:11" s="6" customFormat="1">
      <c r="A226" s="15"/>
      <c r="B226" s="23"/>
      <c r="C226" s="6">
        <v>216</v>
      </c>
      <c r="D226" s="19"/>
      <c r="E226" s="25"/>
      <c r="F226" s="18"/>
      <c r="G226" s="6">
        <v>1720.4979729069998</v>
      </c>
      <c r="H226" s="6">
        <f t="shared" si="13"/>
        <v>434.08197433893633</v>
      </c>
      <c r="J226" s="6">
        <v>992.97818179186208</v>
      </c>
      <c r="K226" s="6">
        <f t="shared" si="14"/>
        <v>362.66614033903738</v>
      </c>
    </row>
    <row r="227" spans="1:11" s="6" customFormat="1">
      <c r="A227" s="15"/>
      <c r="B227" s="23"/>
      <c r="C227" s="6">
        <v>217</v>
      </c>
      <c r="D227" s="19"/>
      <c r="E227" s="25"/>
      <c r="F227" s="18"/>
      <c r="G227" s="6">
        <v>1720.4979729069998</v>
      </c>
      <c r="H227" s="6">
        <f t="shared" si="13"/>
        <v>431.32323284509852</v>
      </c>
      <c r="J227" s="6">
        <v>992.97818179186208</v>
      </c>
      <c r="K227" s="6">
        <f t="shared" si="14"/>
        <v>360.97893474463626</v>
      </c>
    </row>
    <row r="228" spans="1:11" s="6" customFormat="1">
      <c r="A228" s="15"/>
      <c r="B228" s="23"/>
      <c r="C228" s="6">
        <v>218</v>
      </c>
      <c r="D228" s="19"/>
      <c r="E228" s="25"/>
      <c r="F228" s="18"/>
      <c r="G228" s="6">
        <v>1720.4979729069998</v>
      </c>
      <c r="H228" s="6">
        <f t="shared" si="13"/>
        <v>428.58202411023183</v>
      </c>
      <c r="J228" s="6">
        <v>992.97818179186208</v>
      </c>
      <c r="K228" s="6">
        <f t="shared" si="14"/>
        <v>359.29957841544393</v>
      </c>
    </row>
    <row r="229" spans="1:11" s="6" customFormat="1">
      <c r="A229" s="15"/>
      <c r="B229" s="23"/>
      <c r="C229" s="6">
        <v>219</v>
      </c>
      <c r="D229" s="19"/>
      <c r="E229" s="25"/>
      <c r="F229" s="18"/>
      <c r="G229" s="6">
        <v>1720.4979729069998</v>
      </c>
      <c r="H229" s="6">
        <f t="shared" si="13"/>
        <v>425.85823670757242</v>
      </c>
      <c r="J229" s="6">
        <v>992.97818179186208</v>
      </c>
      <c r="K229" s="6">
        <f t="shared" si="14"/>
        <v>357.62803483488869</v>
      </c>
    </row>
    <row r="230" spans="1:11" s="6" customFormat="1">
      <c r="A230" s="15"/>
      <c r="B230" s="23"/>
      <c r="C230" s="6">
        <v>220</v>
      </c>
      <c r="D230" s="19"/>
      <c r="E230" s="25"/>
      <c r="F230" s="18"/>
      <c r="G230" s="6">
        <v>1720.4979729069998</v>
      </c>
      <c r="H230" s="6">
        <f t="shared" si="13"/>
        <v>423.15175991851208</v>
      </c>
      <c r="J230" s="6">
        <v>992.97818179186208</v>
      </c>
      <c r="K230" s="6">
        <f t="shared" si="14"/>
        <v>355.96426765628189</v>
      </c>
    </row>
    <row r="231" spans="1:11" s="6" customFormat="1">
      <c r="A231" s="15"/>
      <c r="B231" s="23"/>
      <c r="C231" s="6">
        <v>221</v>
      </c>
      <c r="D231" s="19"/>
      <c r="E231" s="25"/>
      <c r="F231" s="18"/>
      <c r="G231" s="6">
        <v>1720.4979729069998</v>
      </c>
      <c r="H231" s="6">
        <f t="shared" si="13"/>
        <v>420.46248372809777</v>
      </c>
      <c r="J231" s="6">
        <v>992.97818179186208</v>
      </c>
      <c r="K231" s="6">
        <f t="shared" si="14"/>
        <v>354.30824070202817</v>
      </c>
    </row>
    <row r="232" spans="1:11" s="6" customFormat="1">
      <c r="A232" s="15"/>
      <c r="B232" s="23"/>
      <c r="C232" s="6">
        <v>222</v>
      </c>
      <c r="D232" s="19"/>
      <c r="E232" s="25"/>
      <c r="F232" s="18"/>
      <c r="G232" s="6">
        <v>1720.4979729069998</v>
      </c>
      <c r="H232" s="6">
        <f t="shared" si="13"/>
        <v>417.79029882055971</v>
      </c>
      <c r="J232" s="6">
        <v>992.97818179186208</v>
      </c>
      <c r="K232" s="6">
        <f t="shared" si="14"/>
        <v>352.65991796283873</v>
      </c>
    </row>
    <row r="233" spans="1:11" s="6" customFormat="1">
      <c r="A233" s="15"/>
      <c r="B233" s="23"/>
      <c r="C233" s="6">
        <v>223</v>
      </c>
      <c r="D233" s="19"/>
      <c r="E233" s="25"/>
      <c r="F233" s="18"/>
      <c r="G233" s="6">
        <v>1720.4979729069998</v>
      </c>
      <c r="H233" s="6">
        <f t="shared" si="13"/>
        <v>415.13509657486759</v>
      </c>
      <c r="J233" s="6">
        <v>992.97818179186208</v>
      </c>
      <c r="K233" s="6">
        <f t="shared" si="14"/>
        <v>351.01926359694818</v>
      </c>
    </row>
    <row r="234" spans="1:11" s="6" customFormat="1">
      <c r="A234" s="15"/>
      <c r="B234" s="23"/>
      <c r="C234" s="6">
        <v>224</v>
      </c>
      <c r="D234" s="19"/>
      <c r="E234" s="25"/>
      <c r="F234" s="18"/>
      <c r="G234" s="6">
        <v>1720.4979729069998</v>
      </c>
      <c r="H234" s="6">
        <f t="shared" si="13"/>
        <v>412.49676906031561</v>
      </c>
      <c r="J234" s="6">
        <v>992.97818179186208</v>
      </c>
      <c r="K234" s="6">
        <f t="shared" si="14"/>
        <v>349.38624192933491</v>
      </c>
    </row>
    <row r="235" spans="1:11" s="6" customFormat="1">
      <c r="A235" s="15"/>
      <c r="B235" s="23"/>
      <c r="C235" s="6">
        <v>225</v>
      </c>
      <c r="D235" s="19"/>
      <c r="E235" s="25"/>
      <c r="F235" s="18"/>
      <c r="G235" s="6">
        <v>1720.4979729069998</v>
      </c>
      <c r="H235" s="6">
        <f t="shared" si="13"/>
        <v>409.87520903213476</v>
      </c>
      <c r="J235" s="6">
        <v>992.97818179186208</v>
      </c>
      <c r="K235" s="6">
        <f t="shared" si="14"/>
        <v>347.76081745094581</v>
      </c>
    </row>
    <row r="236" spans="1:11" s="6" customFormat="1">
      <c r="A236" s="15"/>
      <c r="B236" s="23"/>
      <c r="C236" s="6">
        <v>226</v>
      </c>
      <c r="D236" s="19"/>
      <c r="E236" s="25"/>
      <c r="F236" s="18"/>
      <c r="G236" s="6">
        <v>1720.4979729069998</v>
      </c>
      <c r="H236" s="6">
        <f t="shared" si="13"/>
        <v>407.27030992713412</v>
      </c>
      <c r="J236" s="6">
        <v>992.97818179186208</v>
      </c>
      <c r="K236" s="6">
        <f t="shared" si="14"/>
        <v>346.14295481792414</v>
      </c>
    </row>
    <row r="237" spans="1:11" s="6" customFormat="1">
      <c r="A237" s="15"/>
      <c r="B237" s="23"/>
      <c r="C237" s="6">
        <v>227</v>
      </c>
      <c r="D237" s="19"/>
      <c r="E237" s="25"/>
      <c r="F237" s="18"/>
      <c r="G237" s="6">
        <v>1720.4979729069998</v>
      </c>
      <c r="H237" s="6">
        <f t="shared" si="13"/>
        <v>404.68196585936846</v>
      </c>
      <c r="J237" s="6">
        <v>992.97818179186208</v>
      </c>
      <c r="K237" s="6">
        <f t="shared" si="14"/>
        <v>344.53261885084055</v>
      </c>
    </row>
    <row r="238" spans="1:11" s="6" customFormat="1">
      <c r="A238" s="15"/>
      <c r="B238" s="23"/>
      <c r="C238" s="6">
        <v>228</v>
      </c>
      <c r="D238" s="19"/>
      <c r="E238" s="25"/>
      <c r="F238" s="18"/>
      <c r="G238" s="6">
        <v>1720.4979729069998</v>
      </c>
      <c r="H238" s="6">
        <f t="shared" si="13"/>
        <v>402.11007161583456</v>
      </c>
      <c r="J238" s="6">
        <v>992.97818179186208</v>
      </c>
      <c r="K238" s="6">
        <f t="shared" si="14"/>
        <v>342.92977453392859</v>
      </c>
    </row>
    <row r="239" spans="1:11" s="6" customFormat="1">
      <c r="A239" s="15"/>
      <c r="B239" s="23"/>
      <c r="C239" s="6">
        <v>229</v>
      </c>
      <c r="D239" s="19"/>
      <c r="E239" s="25"/>
      <c r="F239" s="18"/>
      <c r="G239" s="6">
        <v>1720.4979729069998</v>
      </c>
      <c r="H239" s="6">
        <f t="shared" si="13"/>
        <v>399.55452265219441</v>
      </c>
      <c r="J239" s="6">
        <v>992.97818179186208</v>
      </c>
      <c r="K239" s="6">
        <f t="shared" si="14"/>
        <v>341.33438701432317</v>
      </c>
    </row>
    <row r="240" spans="1:11" s="6" customFormat="1">
      <c r="A240" s="15"/>
      <c r="B240" s="23"/>
      <c r="C240" s="6">
        <v>230</v>
      </c>
      <c r="D240" s="19"/>
      <c r="E240" s="25"/>
      <c r="F240" s="18"/>
      <c r="G240" s="6">
        <v>1720.4979729069998</v>
      </c>
      <c r="H240" s="6">
        <f t="shared" si="13"/>
        <v>397.01521508852557</v>
      </c>
      <c r="J240" s="6">
        <v>992.97818179186208</v>
      </c>
      <c r="K240" s="6">
        <f t="shared" si="14"/>
        <v>339.74642160130259</v>
      </c>
    </row>
    <row r="241" spans="1:11" s="6" customFormat="1">
      <c r="A241" s="15"/>
      <c r="B241" s="23"/>
      <c r="C241" s="6">
        <v>231</v>
      </c>
      <c r="D241" s="19"/>
      <c r="E241" s="25"/>
      <c r="F241" s="18"/>
      <c r="G241" s="6">
        <v>1720.4979729069998</v>
      </c>
      <c r="H241" s="6">
        <f t="shared" si="13"/>
        <v>394.49204570509818</v>
      </c>
      <c r="J241" s="6">
        <v>992.97818179186208</v>
      </c>
      <c r="K241" s="6">
        <f t="shared" si="14"/>
        <v>338.16584376553453</v>
      </c>
    </row>
    <row r="242" spans="1:11" s="6" customFormat="1">
      <c r="A242" s="15"/>
      <c r="B242" s="23"/>
      <c r="C242" s="6">
        <v>232</v>
      </c>
      <c r="D242" s="19"/>
      <c r="E242" s="25"/>
      <c r="F242" s="18"/>
      <c r="G242" s="6">
        <v>1720.4979729069998</v>
      </c>
      <c r="H242" s="6">
        <f t="shared" si="13"/>
        <v>391.98491193818006</v>
      </c>
      <c r="J242" s="6">
        <v>992.97818179186208</v>
      </c>
      <c r="K242" s="6">
        <f t="shared" si="14"/>
        <v>336.59261913832438</v>
      </c>
    </row>
    <row r="243" spans="1:11" s="6" customFormat="1">
      <c r="A243" s="15"/>
      <c r="B243" s="23"/>
      <c r="C243" s="6">
        <v>233</v>
      </c>
      <c r="D243" s="19"/>
      <c r="E243" s="25"/>
      <c r="F243" s="18"/>
      <c r="G243" s="6">
        <v>1720.4979729069998</v>
      </c>
      <c r="H243" s="6">
        <f t="shared" si="13"/>
        <v>389.49371187586678</v>
      </c>
      <c r="J243" s="6">
        <v>992.97818179186208</v>
      </c>
      <c r="K243" s="6">
        <f t="shared" si="14"/>
        <v>335.0267135108694</v>
      </c>
    </row>
    <row r="244" spans="1:11" s="6" customFormat="1">
      <c r="A244" s="15"/>
      <c r="B244" s="23"/>
      <c r="C244" s="6">
        <v>234</v>
      </c>
      <c r="D244" s="19"/>
      <c r="E244" s="25"/>
      <c r="F244" s="18"/>
      <c r="G244" s="6">
        <v>1720.4979729069998</v>
      </c>
      <c r="H244" s="6">
        <f t="shared" si="13"/>
        <v>387.0183442539394</v>
      </c>
      <c r="J244" s="6">
        <v>992.97818179186208</v>
      </c>
      <c r="K244" s="6">
        <f t="shared" si="14"/>
        <v>333.4680928335132</v>
      </c>
    </row>
    <row r="245" spans="1:11" s="6" customFormat="1">
      <c r="A245" s="15"/>
      <c r="B245" s="23"/>
      <c r="C245" s="6">
        <v>235</v>
      </c>
      <c r="D245" s="19"/>
      <c r="E245" s="25"/>
      <c r="F245" s="18"/>
      <c r="G245" s="6">
        <v>1720.4979729069998</v>
      </c>
      <c r="H245" s="6">
        <f t="shared" si="13"/>
        <v>384.55870845174854</v>
      </c>
      <c r="J245" s="6">
        <v>992.97818179186208</v>
      </c>
      <c r="K245" s="6">
        <f t="shared" si="14"/>
        <v>331.91672321500675</v>
      </c>
    </row>
    <row r="246" spans="1:11" s="6" customFormat="1">
      <c r="A246" s="15"/>
      <c r="B246" s="23"/>
      <c r="C246" s="6">
        <v>236</v>
      </c>
      <c r="D246" s="19"/>
      <c r="E246" s="25"/>
      <c r="F246" s="18"/>
      <c r="G246" s="6">
        <v>1720.4979729069998</v>
      </c>
      <c r="H246" s="6">
        <f t="shared" si="13"/>
        <v>382.11470448812349</v>
      </c>
      <c r="J246" s="6">
        <v>992.97818179186208</v>
      </c>
      <c r="K246" s="6">
        <f t="shared" si="14"/>
        <v>330.3725709217706</v>
      </c>
    </row>
    <row r="247" spans="1:11" s="6" customFormat="1">
      <c r="A247" s="15"/>
      <c r="B247" s="23"/>
      <c r="C247" s="6">
        <v>237</v>
      </c>
      <c r="D247" s="19"/>
      <c r="E247" s="25"/>
      <c r="F247" s="18"/>
      <c r="G247" s="6">
        <v>1720.4979729069998</v>
      </c>
      <c r="H247" s="6">
        <f t="shared" si="13"/>
        <v>379.68623301730889</v>
      </c>
      <c r="J247" s="6">
        <v>992.97818179186208</v>
      </c>
      <c r="K247" s="6">
        <f t="shared" si="14"/>
        <v>328.83560237716154</v>
      </c>
    </row>
    <row r="248" spans="1:11" s="6" customFormat="1">
      <c r="A248" s="15"/>
      <c r="B248" s="23"/>
      <c r="C248" s="6">
        <v>238</v>
      </c>
      <c r="D248" s="19"/>
      <c r="E248" s="25"/>
      <c r="F248" s="18"/>
      <c r="G248" s="6">
        <v>1720.4979729069998</v>
      </c>
      <c r="H248" s="6">
        <f t="shared" si="13"/>
        <v>377.27319532492589</v>
      </c>
      <c r="J248" s="6">
        <v>992.97818179186208</v>
      </c>
      <c r="K248" s="6">
        <f t="shared" si="14"/>
        <v>327.30578416074252</v>
      </c>
    </row>
    <row r="249" spans="1:11" s="6" customFormat="1">
      <c r="A249" s="15"/>
      <c r="B249" s="23"/>
      <c r="C249" s="6">
        <v>239</v>
      </c>
      <c r="D249" s="19"/>
      <c r="E249" s="25"/>
      <c r="F249" s="18"/>
      <c r="G249" s="6">
        <v>1720.4979729069998</v>
      </c>
      <c r="H249" s="6">
        <f t="shared" si="13"/>
        <v>374.87549332395997</v>
      </c>
      <c r="J249" s="6">
        <v>992.97818179186208</v>
      </c>
      <c r="K249" s="6">
        <f t="shared" si="14"/>
        <v>325.78308300755634</v>
      </c>
    </row>
    <row r="250" spans="1:11" s="6" customFormat="1">
      <c r="A250" s="15"/>
      <c r="B250" s="23"/>
      <c r="C250" s="6">
        <v>240</v>
      </c>
      <c r="D250" s="19"/>
      <c r="E250" s="25"/>
      <c r="F250" s="18"/>
      <c r="G250" s="6">
        <v>1720.4979729069998</v>
      </c>
      <c r="H250" s="6">
        <f t="shared" si="13"/>
        <v>372.49302955077366</v>
      </c>
      <c r="J250" s="6">
        <v>992.97818179186208</v>
      </c>
      <c r="K250" s="6">
        <f t="shared" si="14"/>
        <v>324.26746580740149</v>
      </c>
    </row>
    <row r="251" spans="1:11" s="6" customFormat="1">
      <c r="A251" s="15"/>
      <c r="B251" s="23"/>
      <c r="C251" s="6">
        <v>241</v>
      </c>
      <c r="D251" s="19"/>
      <c r="E251" s="25"/>
      <c r="F251" s="18"/>
      <c r="G251" s="6">
        <v>1720.4979729069998</v>
      </c>
      <c r="H251" s="6">
        <f t="shared" si="13"/>
        <v>370.12570716114425</v>
      </c>
      <c r="J251" s="6">
        <v>992.97818179186208</v>
      </c>
      <c r="K251" s="6">
        <f t="shared" si="14"/>
        <v>322.75889960411314</v>
      </c>
    </row>
    <row r="252" spans="1:11" s="6" customFormat="1">
      <c r="A252" s="15"/>
      <c r="B252" s="23"/>
      <c r="C252" s="6">
        <v>242</v>
      </c>
      <c r="D252" s="19"/>
      <c r="E252" s="25"/>
      <c r="F252" s="18"/>
      <c r="G252" s="6">
        <v>1720.4979729069998</v>
      </c>
      <c r="H252" s="6">
        <f t="shared" si="13"/>
        <v>367.77342992632811</v>
      </c>
      <c r="J252" s="6">
        <v>992.97818179186208</v>
      </c>
      <c r="K252" s="6">
        <f t="shared" si="14"/>
        <v>321.2573515948456</v>
      </c>
    </row>
    <row r="253" spans="1:11" s="6" customFormat="1">
      <c r="A253" s="15"/>
      <c r="B253" s="23"/>
      <c r="C253" s="6">
        <v>243</v>
      </c>
      <c r="D253" s="19"/>
      <c r="E253" s="25"/>
      <c r="F253" s="18"/>
      <c r="G253" s="6">
        <v>1720.4979729069998</v>
      </c>
      <c r="H253" s="6">
        <f t="shared" si="13"/>
        <v>365.43610222914839</v>
      </c>
      <c r="J253" s="6">
        <v>992.97818179186208</v>
      </c>
      <c r="K253" s="6">
        <f t="shared" si="14"/>
        <v>319.76278912935987</v>
      </c>
    </row>
    <row r="254" spans="1:11" s="6" customFormat="1">
      <c r="A254" s="15"/>
      <c r="B254" s="23"/>
      <c r="C254" s="6">
        <v>244</v>
      </c>
      <c r="D254" s="19"/>
      <c r="E254" s="25"/>
      <c r="F254" s="18"/>
      <c r="G254" s="6">
        <v>1720.4979729069998</v>
      </c>
      <c r="H254" s="6">
        <f t="shared" si="13"/>
        <v>363.11362906010874</v>
      </c>
      <c r="J254" s="6">
        <v>992.97818179186208</v>
      </c>
      <c r="K254" s="6">
        <f t="shared" si="14"/>
        <v>318.27517970931308</v>
      </c>
    </row>
    <row r="255" spans="1:11" s="6" customFormat="1">
      <c r="A255" s="15"/>
      <c r="B255" s="23"/>
      <c r="C255" s="6">
        <v>245</v>
      </c>
      <c r="D255" s="19"/>
      <c r="E255" s="25"/>
      <c r="F255" s="18"/>
      <c r="G255" s="6">
        <v>1720.4979729069998</v>
      </c>
      <c r="H255" s="6">
        <f t="shared" si="13"/>
        <v>360.80591601353109</v>
      </c>
      <c r="J255" s="6">
        <v>992.97818179186208</v>
      </c>
      <c r="K255" s="6">
        <f t="shared" si="14"/>
        <v>316.79449098755214</v>
      </c>
    </row>
    <row r="256" spans="1:11" s="6" customFormat="1">
      <c r="A256" s="15"/>
      <c r="B256" s="23"/>
      <c r="C256" s="6">
        <v>246</v>
      </c>
      <c r="D256" s="19"/>
      <c r="E256" s="25"/>
      <c r="F256" s="18"/>
      <c r="G256" s="6">
        <v>1720.4979729069998</v>
      </c>
      <c r="H256" s="6">
        <f t="shared" si="13"/>
        <v>358.51286928371792</v>
      </c>
      <c r="J256" s="6">
        <v>992.97818179186208</v>
      </c>
      <c r="K256" s="6">
        <f t="shared" si="14"/>
        <v>315.32069076741033</v>
      </c>
    </row>
    <row r="257" spans="1:11" s="6" customFormat="1">
      <c r="A257" s="15"/>
      <c r="B257" s="23"/>
      <c r="C257" s="6">
        <v>247</v>
      </c>
      <c r="D257" s="19"/>
      <c r="E257" s="25"/>
      <c r="F257" s="18"/>
      <c r="G257" s="6">
        <v>1720.4979729069998</v>
      </c>
      <c r="H257" s="6">
        <f t="shared" si="13"/>
        <v>356.23439566113996</v>
      </c>
      <c r="J257" s="6">
        <v>992.97818179186208</v>
      </c>
      <c r="K257" s="6">
        <f t="shared" si="14"/>
        <v>313.85374700200714</v>
      </c>
    </row>
    <row r="258" spans="1:11" s="6" customFormat="1">
      <c r="A258" s="15"/>
      <c r="B258" s="23"/>
      <c r="C258" s="6">
        <v>248</v>
      </c>
      <c r="D258" s="19"/>
      <c r="E258" s="25"/>
      <c r="F258" s="18"/>
      <c r="G258" s="6">
        <v>1720.4979729069998</v>
      </c>
      <c r="H258" s="6">
        <f t="shared" si="13"/>
        <v>353.9704025286461</v>
      </c>
      <c r="J258" s="6">
        <v>992.97818179186208</v>
      </c>
      <c r="K258" s="6">
        <f t="shared" si="14"/>
        <v>312.39362779355133</v>
      </c>
    </row>
    <row r="259" spans="1:11" s="6" customFormat="1">
      <c r="A259" s="15"/>
      <c r="B259" s="23"/>
      <c r="C259" s="6">
        <v>249</v>
      </c>
      <c r="D259" s="19"/>
      <c r="E259" s="25"/>
      <c r="F259" s="18"/>
      <c r="G259" s="6">
        <v>1720.4979729069998</v>
      </c>
      <c r="H259" s="6">
        <f t="shared" si="13"/>
        <v>351.72079785770035</v>
      </c>
      <c r="J259" s="6">
        <v>992.97818179186208</v>
      </c>
      <c r="K259" s="6">
        <f t="shared" si="14"/>
        <v>310.94030139264771</v>
      </c>
    </row>
    <row r="260" spans="1:11" s="6" customFormat="1">
      <c r="A260" s="15"/>
      <c r="B260" s="23"/>
      <c r="C260" s="6">
        <v>250</v>
      </c>
      <c r="D260" s="19"/>
      <c r="E260" s="25"/>
      <c r="F260" s="18"/>
      <c r="G260" s="6">
        <v>1720.4979729069998</v>
      </c>
      <c r="H260" s="6">
        <f t="shared" si="13"/>
        <v>349.48549020463901</v>
      </c>
      <c r="J260" s="6">
        <v>992.97818179186208</v>
      </c>
      <c r="K260" s="6">
        <f t="shared" si="14"/>
        <v>309.49373619760632</v>
      </c>
    </row>
    <row r="261" spans="1:11" s="6" customFormat="1">
      <c r="A261" s="15"/>
      <c r="B261" s="23"/>
      <c r="C261" s="6">
        <v>251</v>
      </c>
      <c r="D261" s="19"/>
      <c r="E261" s="25"/>
      <c r="F261" s="18"/>
      <c r="G261" s="6">
        <v>1720.4979729069998</v>
      </c>
      <c r="H261" s="6">
        <f t="shared" si="13"/>
        <v>347.26438870695506</v>
      </c>
      <c r="J261" s="6">
        <v>992.97818179186208</v>
      </c>
      <c r="K261" s="6">
        <f t="shared" si="14"/>
        <v>308.05390075375556</v>
      </c>
    </row>
    <row r="262" spans="1:11" s="6" customFormat="1">
      <c r="A262" s="15"/>
      <c r="B262" s="23"/>
      <c r="C262" s="6">
        <v>252</v>
      </c>
      <c r="D262" s="19"/>
      <c r="E262" s="25"/>
      <c r="F262" s="18"/>
      <c r="G262" s="6">
        <v>1720.4979729069998</v>
      </c>
      <c r="H262" s="6">
        <f t="shared" si="13"/>
        <v>345.05740307960428</v>
      </c>
      <c r="J262" s="6">
        <v>992.97818179186208</v>
      </c>
      <c r="K262" s="6">
        <f t="shared" si="14"/>
        <v>306.62076375275808</v>
      </c>
    </row>
    <row r="263" spans="1:11" s="6" customFormat="1">
      <c r="A263" s="15"/>
      <c r="B263" s="23"/>
      <c r="C263" s="6">
        <v>253</v>
      </c>
      <c r="D263" s="19"/>
      <c r="E263" s="25"/>
      <c r="F263" s="18"/>
      <c r="G263" s="6">
        <v>1720.4979729069998</v>
      </c>
      <c r="H263" s="6">
        <f t="shared" si="13"/>
        <v>342.86444361133471</v>
      </c>
      <c r="J263" s="6">
        <v>992.97818179186208</v>
      </c>
      <c r="K263" s="6">
        <f t="shared" si="14"/>
        <v>305.19429403193004</v>
      </c>
    </row>
    <row r="264" spans="1:11" s="6" customFormat="1">
      <c r="A264" s="15"/>
      <c r="B264" s="23"/>
      <c r="C264" s="6">
        <v>254</v>
      </c>
      <c r="D264" s="19"/>
      <c r="E264" s="25"/>
      <c r="F264" s="18"/>
      <c r="G264" s="6">
        <v>1720.4979729069998</v>
      </c>
      <c r="H264" s="6">
        <f t="shared" si="13"/>
        <v>340.6854211610414</v>
      </c>
      <c r="J264" s="6">
        <v>992.97818179186208</v>
      </c>
      <c r="K264" s="6">
        <f t="shared" si="14"/>
        <v>303.77446057356366</v>
      </c>
    </row>
    <row r="265" spans="1:11" s="6" customFormat="1">
      <c r="A265" s="15"/>
      <c r="B265" s="23"/>
      <c r="C265" s="6">
        <v>255</v>
      </c>
      <c r="D265" s="19"/>
      <c r="E265" s="25"/>
      <c r="F265" s="18"/>
      <c r="G265" s="6">
        <v>1720.4979729069998</v>
      </c>
      <c r="H265" s="6">
        <f t="shared" si="13"/>
        <v>338.52024715414115</v>
      </c>
      <c r="J265" s="6">
        <v>992.97818179186208</v>
      </c>
      <c r="K265" s="6">
        <f t="shared" si="14"/>
        <v>302.36123250425243</v>
      </c>
    </row>
    <row r="266" spans="1:11" s="6" customFormat="1">
      <c r="A266" s="15"/>
      <c r="B266" s="23"/>
      <c r="C266" s="6">
        <v>256</v>
      </c>
      <c r="D266" s="19"/>
      <c r="E266" s="25"/>
      <c r="F266" s="18"/>
      <c r="G266" s="6">
        <v>1720.4979729069998</v>
      </c>
      <c r="H266" s="6">
        <f t="shared" si="13"/>
        <v>336.36883357897347</v>
      </c>
      <c r="J266" s="6">
        <v>992.97818179186208</v>
      </c>
      <c r="K266" s="6">
        <f t="shared" si="14"/>
        <v>300.95457909421998</v>
      </c>
    </row>
    <row r="267" spans="1:11" s="6" customFormat="1">
      <c r="A267" s="15"/>
      <c r="B267" s="23"/>
      <c r="C267" s="6">
        <v>257</v>
      </c>
      <c r="D267" s="19"/>
      <c r="E267" s="25"/>
      <c r="F267" s="18"/>
      <c r="G267" s="6">
        <v>1720.4979729069998</v>
      </c>
      <c r="H267" s="6">
        <f t="shared" ref="H267:H330" si="15">G267/POWER((1+$I$8/12),C267)</f>
        <v>334.23109298322231</v>
      </c>
      <c r="J267" s="6">
        <v>992.97818179186208</v>
      </c>
      <c r="K267" s="6">
        <f t="shared" ref="K267:K330" si="16">J267/POWER((1+$L$8/12),C267)</f>
        <v>299.55446975665211</v>
      </c>
    </row>
    <row r="268" spans="1:11" s="6" customFormat="1">
      <c r="A268" s="15"/>
      <c r="B268" s="23"/>
      <c r="C268" s="6">
        <v>258</v>
      </c>
      <c r="D268" s="19"/>
      <c r="E268" s="25"/>
      <c r="F268" s="18"/>
      <c r="G268" s="6">
        <v>1720.4979729069998</v>
      </c>
      <c r="H268" s="6">
        <f t="shared" si="15"/>
        <v>332.1069384703614</v>
      </c>
      <c r="J268" s="6">
        <v>992.97818179186208</v>
      </c>
      <c r="K268" s="6">
        <f t="shared" si="16"/>
        <v>298.16087404703109</v>
      </c>
    </row>
    <row r="269" spans="1:11" s="6" customFormat="1">
      <c r="A269" s="15"/>
      <c r="B269" s="23"/>
      <c r="C269" s="6">
        <v>259</v>
      </c>
      <c r="D269" s="19"/>
      <c r="E269" s="25"/>
      <c r="F269" s="18"/>
      <c r="G269" s="6">
        <v>1720.4979729069998</v>
      </c>
      <c r="H269" s="6">
        <f t="shared" si="15"/>
        <v>329.99628369612225</v>
      </c>
      <c r="J269" s="6">
        <v>992.97818179186208</v>
      </c>
      <c r="K269" s="6">
        <f t="shared" si="16"/>
        <v>296.77376166247433</v>
      </c>
    </row>
    <row r="270" spans="1:11" s="6" customFormat="1">
      <c r="A270" s="15"/>
      <c r="B270" s="23"/>
      <c r="C270" s="6">
        <v>260</v>
      </c>
      <c r="D270" s="19"/>
      <c r="E270" s="25"/>
      <c r="F270" s="18"/>
      <c r="G270" s="6">
        <v>1720.4979729069998</v>
      </c>
      <c r="H270" s="6">
        <f t="shared" si="15"/>
        <v>327.89904286498387</v>
      </c>
      <c r="J270" s="6">
        <v>992.97818179186208</v>
      </c>
      <c r="K270" s="6">
        <f t="shared" si="16"/>
        <v>295.39310244107497</v>
      </c>
    </row>
    <row r="271" spans="1:11" s="6" customFormat="1">
      <c r="A271" s="15"/>
      <c r="B271" s="23"/>
      <c r="C271" s="6">
        <v>261</v>
      </c>
      <c r="D271" s="19"/>
      <c r="E271" s="25"/>
      <c r="F271" s="18"/>
      <c r="G271" s="6">
        <v>1720.4979729069998</v>
      </c>
      <c r="H271" s="6">
        <f t="shared" si="15"/>
        <v>325.8151307266856</v>
      </c>
      <c r="J271" s="6">
        <v>992.97818179186208</v>
      </c>
      <c r="K271" s="6">
        <f t="shared" si="16"/>
        <v>294.01886636124641</v>
      </c>
    </row>
    <row r="272" spans="1:11" s="6" customFormat="1">
      <c r="A272" s="15"/>
      <c r="B272" s="23"/>
      <c r="C272" s="6">
        <v>262</v>
      </c>
      <c r="D272" s="19"/>
      <c r="E272" s="25"/>
      <c r="F272" s="18"/>
      <c r="G272" s="6">
        <v>1720.4979729069998</v>
      </c>
      <c r="H272" s="6">
        <f t="shared" si="15"/>
        <v>323.74446257276202</v>
      </c>
      <c r="J272" s="6">
        <v>992.97818179186208</v>
      </c>
      <c r="K272" s="6">
        <f t="shared" si="16"/>
        <v>292.65102354106909</v>
      </c>
    </row>
    <row r="273" spans="1:11" s="6" customFormat="1">
      <c r="A273" s="15"/>
      <c r="B273" s="23"/>
      <c r="C273" s="6">
        <v>263</v>
      </c>
      <c r="D273" s="19"/>
      <c r="E273" s="25"/>
      <c r="F273" s="18"/>
      <c r="G273" s="6">
        <v>1720.4979729069998</v>
      </c>
      <c r="H273" s="6">
        <f t="shared" si="15"/>
        <v>321.68695423309907</v>
      </c>
      <c r="J273" s="6">
        <v>992.97818179186208</v>
      </c>
      <c r="K273" s="6">
        <f t="shared" si="16"/>
        <v>291.28954423764117</v>
      </c>
    </row>
    <row r="274" spans="1:11" s="6" customFormat="1">
      <c r="A274" s="15"/>
      <c r="B274" s="23"/>
      <c r="C274" s="6">
        <v>264</v>
      </c>
      <c r="D274" s="19"/>
      <c r="E274" s="25"/>
      <c r="F274" s="18"/>
      <c r="G274" s="6">
        <v>1720.4979729069998</v>
      </c>
      <c r="H274" s="6">
        <f t="shared" si="15"/>
        <v>319.64252207251309</v>
      </c>
      <c r="J274" s="6">
        <v>992.97818179186208</v>
      </c>
      <c r="K274" s="6">
        <f t="shared" si="16"/>
        <v>289.93439884643129</v>
      </c>
    </row>
    <row r="275" spans="1:11" s="6" customFormat="1">
      <c r="A275" s="15"/>
      <c r="B275" s="23"/>
      <c r="C275" s="6">
        <v>265</v>
      </c>
      <c r="D275" s="19"/>
      <c r="E275" s="25"/>
      <c r="F275" s="18"/>
      <c r="G275" s="6">
        <v>1720.4979729069998</v>
      </c>
      <c r="H275" s="6">
        <f t="shared" si="15"/>
        <v>317.61108298735104</v>
      </c>
      <c r="J275" s="6">
        <v>992.97818179186208</v>
      </c>
      <c r="K275" s="6">
        <f t="shared" si="16"/>
        <v>288.58555790063548</v>
      </c>
    </row>
    <row r="276" spans="1:11" s="6" customFormat="1">
      <c r="A276" s="15"/>
      <c r="B276" s="23"/>
      <c r="C276" s="6">
        <v>266</v>
      </c>
      <c r="D276" s="19"/>
      <c r="E276" s="25"/>
      <c r="F276" s="18"/>
      <c r="G276" s="6">
        <v>1720.4979729069998</v>
      </c>
      <c r="H276" s="6">
        <f t="shared" si="15"/>
        <v>315.59255440211234</v>
      </c>
      <c r="J276" s="6">
        <v>992.97818179186208</v>
      </c>
      <c r="K276" s="6">
        <f t="shared" si="16"/>
        <v>287.24299207053582</v>
      </c>
    </row>
    <row r="277" spans="1:11" s="6" customFormat="1">
      <c r="A277" s="15"/>
      <c r="B277" s="23"/>
      <c r="C277" s="6">
        <v>267</v>
      </c>
      <c r="D277" s="19"/>
      <c r="E277" s="25"/>
      <c r="F277" s="18"/>
      <c r="G277" s="6">
        <v>1720.4979729069998</v>
      </c>
      <c r="H277" s="6">
        <f t="shared" si="15"/>
        <v>313.58685426609242</v>
      </c>
      <c r="J277" s="6">
        <v>992.97818179186208</v>
      </c>
      <c r="K277" s="6">
        <f t="shared" si="16"/>
        <v>285.90667216286295</v>
      </c>
    </row>
    <row r="278" spans="1:11" s="6" customFormat="1">
      <c r="A278" s="15"/>
      <c r="B278" s="23"/>
      <c r="C278" s="6">
        <v>268</v>
      </c>
      <c r="D278" s="19"/>
      <c r="E278" s="25"/>
      <c r="F278" s="18"/>
      <c r="G278" s="6">
        <v>1720.4979729069998</v>
      </c>
      <c r="H278" s="6">
        <f t="shared" si="15"/>
        <v>311.59390105004746</v>
      </c>
      <c r="J278" s="6">
        <v>992.97818179186208</v>
      </c>
      <c r="K278" s="6">
        <f t="shared" si="16"/>
        <v>284.57656912016142</v>
      </c>
    </row>
    <row r="279" spans="1:11" s="6" customFormat="1">
      <c r="A279" s="15"/>
      <c r="B279" s="23"/>
      <c r="C279" s="6">
        <v>269</v>
      </c>
      <c r="D279" s="19"/>
      <c r="E279" s="25"/>
      <c r="F279" s="18"/>
      <c r="G279" s="6">
        <v>1720.4979729069998</v>
      </c>
      <c r="H279" s="6">
        <f t="shared" si="15"/>
        <v>309.61361374287992</v>
      </c>
      <c r="J279" s="6">
        <v>992.97818179186208</v>
      </c>
      <c r="K279" s="6">
        <f t="shared" si="16"/>
        <v>283.25265402015742</v>
      </c>
    </row>
    <row r="280" spans="1:11" s="6" customFormat="1">
      <c r="A280" s="15"/>
      <c r="B280" s="23"/>
      <c r="C280" s="6">
        <v>270</v>
      </c>
      <c r="D280" s="19"/>
      <c r="E280" s="25"/>
      <c r="F280" s="18"/>
      <c r="G280" s="6">
        <v>1720.4979729069998</v>
      </c>
      <c r="H280" s="6">
        <f t="shared" si="15"/>
        <v>307.64591184834643</v>
      </c>
      <c r="J280" s="6">
        <v>992.97818179186208</v>
      </c>
      <c r="K280" s="6">
        <f t="shared" si="16"/>
        <v>281.93489807513038</v>
      </c>
    </row>
    <row r="281" spans="1:11" s="6" customFormat="1">
      <c r="A281" s="15"/>
      <c r="B281" s="23"/>
      <c r="C281" s="6">
        <v>271</v>
      </c>
      <c r="D281" s="19"/>
      <c r="E281" s="25"/>
      <c r="F281" s="18"/>
      <c r="G281" s="6">
        <v>1720.4979729069998</v>
      </c>
      <c r="H281" s="6">
        <f t="shared" si="15"/>
        <v>305.69071538178468</v>
      </c>
      <c r="J281" s="6">
        <v>992.97818179186208</v>
      </c>
      <c r="K281" s="6">
        <f t="shared" si="16"/>
        <v>280.62327263128674</v>
      </c>
    </row>
    <row r="282" spans="1:11" s="6" customFormat="1">
      <c r="A282" s="15"/>
      <c r="B282" s="23"/>
      <c r="C282" s="6">
        <v>272</v>
      </c>
      <c r="D282" s="19"/>
      <c r="E282" s="25"/>
      <c r="F282" s="18"/>
      <c r="G282" s="6">
        <v>1720.4979729069998</v>
      </c>
      <c r="H282" s="6">
        <f t="shared" si="15"/>
        <v>303.74794486686295</v>
      </c>
      <c r="J282" s="6">
        <v>992.97818179186208</v>
      </c>
      <c r="K282" s="6">
        <f t="shared" si="16"/>
        <v>279.31774916813669</v>
      </c>
    </row>
    <row r="283" spans="1:11" s="6" customFormat="1">
      <c r="A283" s="15"/>
      <c r="B283" s="23"/>
      <c r="C283" s="6">
        <v>273</v>
      </c>
      <c r="D283" s="19"/>
      <c r="E283" s="25"/>
      <c r="F283" s="18"/>
      <c r="G283" s="6">
        <v>1720.4979729069998</v>
      </c>
      <c r="H283" s="6">
        <f t="shared" si="15"/>
        <v>301.81752133234892</v>
      </c>
      <c r="J283" s="6">
        <v>992.97818179186208</v>
      </c>
      <c r="K283" s="6">
        <f t="shared" si="16"/>
        <v>278.01829929787465</v>
      </c>
    </row>
    <row r="284" spans="1:11" s="6" customFormat="1">
      <c r="A284" s="15"/>
      <c r="B284" s="23"/>
      <c r="C284" s="6">
        <v>274</v>
      </c>
      <c r="D284" s="19"/>
      <c r="E284" s="25"/>
      <c r="F284" s="18"/>
      <c r="G284" s="6">
        <v>1720.4979729069998</v>
      </c>
      <c r="H284" s="6">
        <f t="shared" si="15"/>
        <v>299.89936630889997</v>
      </c>
      <c r="J284" s="6">
        <v>992.97818179186208</v>
      </c>
      <c r="K284" s="6">
        <f t="shared" si="16"/>
        <v>276.72489476476119</v>
      </c>
    </row>
    <row r="285" spans="1:11" s="6" customFormat="1">
      <c r="A285" s="15"/>
      <c r="B285" s="23"/>
      <c r="C285" s="6">
        <v>275</v>
      </c>
      <c r="D285" s="19"/>
      <c r="E285" s="25"/>
      <c r="F285" s="18"/>
      <c r="G285" s="6">
        <v>1720.4979729069998</v>
      </c>
      <c r="H285" s="6">
        <f t="shared" si="15"/>
        <v>297.99340182587349</v>
      </c>
      <c r="J285" s="6">
        <v>992.97818179186208</v>
      </c>
      <c r="K285" s="6">
        <f t="shared" si="16"/>
        <v>275.43750744450932</v>
      </c>
    </row>
    <row r="286" spans="1:11" s="6" customFormat="1">
      <c r="A286" s="15"/>
      <c r="B286" s="23"/>
      <c r="C286" s="6">
        <v>276</v>
      </c>
      <c r="D286" s="19"/>
      <c r="E286" s="25"/>
      <c r="F286" s="18"/>
      <c r="G286" s="6">
        <v>1720.4979729069998</v>
      </c>
      <c r="H286" s="6">
        <f t="shared" si="15"/>
        <v>296.09955040815703</v>
      </c>
      <c r="J286" s="6">
        <v>992.97818179186208</v>
      </c>
      <c r="K286" s="6">
        <f t="shared" si="16"/>
        <v>274.15610934367248</v>
      </c>
    </row>
    <row r="287" spans="1:11" s="6" customFormat="1">
      <c r="A287" s="15"/>
      <c r="B287" s="23"/>
      <c r="C287" s="6">
        <v>277</v>
      </c>
      <c r="D287" s="19"/>
      <c r="E287" s="25"/>
      <c r="F287" s="18"/>
      <c r="G287" s="6">
        <v>1720.4979729069998</v>
      </c>
      <c r="H287" s="6">
        <f t="shared" si="15"/>
        <v>294.21773507301964</v>
      </c>
      <c r="J287" s="6">
        <v>992.97818179186208</v>
      </c>
      <c r="K287" s="6">
        <f t="shared" si="16"/>
        <v>272.88067259903602</v>
      </c>
    </row>
    <row r="288" spans="1:11" s="6" customFormat="1">
      <c r="A288" s="15"/>
      <c r="B288" s="23"/>
      <c r="C288" s="6">
        <v>278</v>
      </c>
      <c r="D288" s="19"/>
      <c r="E288" s="25"/>
      <c r="F288" s="18"/>
      <c r="G288" s="6">
        <v>1720.4979729069998</v>
      </c>
      <c r="H288" s="6">
        <f t="shared" si="15"/>
        <v>292.34787932698219</v>
      </c>
      <c r="J288" s="6">
        <v>992.97818179186208</v>
      </c>
      <c r="K288" s="6">
        <f t="shared" si="16"/>
        <v>271.61116947701134</v>
      </c>
    </row>
    <row r="289" spans="1:11" s="6" customFormat="1">
      <c r="A289" s="15"/>
      <c r="B289" s="23"/>
      <c r="C289" s="6">
        <v>279</v>
      </c>
      <c r="D289" s="19"/>
      <c r="E289" s="25"/>
      <c r="F289" s="18"/>
      <c r="G289" s="6">
        <v>1720.4979729069998</v>
      </c>
      <c r="H289" s="6">
        <f t="shared" si="15"/>
        <v>290.48990716270822</v>
      </c>
      <c r="J289" s="6">
        <v>992.97818179186208</v>
      </c>
      <c r="K289" s="6">
        <f t="shared" si="16"/>
        <v>270.34757237303296</v>
      </c>
    </row>
    <row r="290" spans="1:11" s="6" customFormat="1">
      <c r="A290" s="15"/>
      <c r="B290" s="23"/>
      <c r="C290" s="6">
        <v>280</v>
      </c>
      <c r="D290" s="19"/>
      <c r="E290" s="25"/>
      <c r="F290" s="18"/>
      <c r="G290" s="6">
        <v>1720.4979729069998</v>
      </c>
      <c r="H290" s="6">
        <f t="shared" si="15"/>
        <v>288.64374305591406</v>
      </c>
      <c r="J290" s="6">
        <v>992.97818179186208</v>
      </c>
      <c r="K290" s="6">
        <f t="shared" si="16"/>
        <v>269.08985381095783</v>
      </c>
    </row>
    <row r="291" spans="1:11" s="6" customFormat="1">
      <c r="A291" s="15"/>
      <c r="B291" s="23"/>
      <c r="C291" s="6">
        <v>281</v>
      </c>
      <c r="D291" s="19"/>
      <c r="E291" s="25"/>
      <c r="F291" s="18"/>
      <c r="G291" s="6">
        <v>1720.4979729069998</v>
      </c>
      <c r="H291" s="6">
        <f t="shared" si="15"/>
        <v>286.80931196229926</v>
      </c>
      <c r="J291" s="6">
        <v>992.97818179186208</v>
      </c>
      <c r="K291" s="6">
        <f t="shared" si="16"/>
        <v>267.83798644246843</v>
      </c>
    </row>
    <row r="292" spans="1:11" s="6" customFormat="1">
      <c r="A292" s="15"/>
      <c r="B292" s="23"/>
      <c r="C292" s="6">
        <v>282</v>
      </c>
      <c r="D292" s="19"/>
      <c r="E292" s="25"/>
      <c r="F292" s="18"/>
      <c r="G292" s="6">
        <v>1720.4979729069998</v>
      </c>
      <c r="H292" s="6">
        <f t="shared" si="15"/>
        <v>284.98653931449593</v>
      </c>
      <c r="J292" s="6">
        <v>992.97818179186208</v>
      </c>
      <c r="K292" s="6">
        <f t="shared" si="16"/>
        <v>266.59194304647781</v>
      </c>
    </row>
    <row r="293" spans="1:11" s="6" customFormat="1">
      <c r="A293" s="15"/>
      <c r="B293" s="23"/>
      <c r="C293" s="6">
        <v>283</v>
      </c>
      <c r="D293" s="19"/>
      <c r="E293" s="25"/>
      <c r="F293" s="18"/>
      <c r="G293" s="6">
        <v>1720.4979729069998</v>
      </c>
      <c r="H293" s="6">
        <f t="shared" si="15"/>
        <v>283.17535101903752</v>
      </c>
      <c r="J293" s="6">
        <v>992.97818179186208</v>
      </c>
      <c r="K293" s="6">
        <f t="shared" si="16"/>
        <v>265.35169652853767</v>
      </c>
    </row>
    <row r="294" spans="1:11" s="6" customFormat="1">
      <c r="A294" s="15"/>
      <c r="B294" s="23"/>
      <c r="C294" s="6">
        <v>284</v>
      </c>
      <c r="D294" s="19"/>
      <c r="E294" s="25"/>
      <c r="F294" s="18"/>
      <c r="G294" s="6">
        <v>1720.4979729069998</v>
      </c>
      <c r="H294" s="6">
        <f t="shared" si="15"/>
        <v>281.3756734533473</v>
      </c>
      <c r="J294" s="6">
        <v>992.97818179186208</v>
      </c>
      <c r="K294" s="6">
        <f t="shared" si="16"/>
        <v>264.11721992024934</v>
      </c>
    </row>
    <row r="295" spans="1:11" s="6" customFormat="1">
      <c r="A295" s="15"/>
      <c r="B295" s="23"/>
      <c r="C295" s="6">
        <v>285</v>
      </c>
      <c r="D295" s="19"/>
      <c r="E295" s="25"/>
      <c r="F295" s="18"/>
      <c r="G295" s="6">
        <v>1720.4979729069998</v>
      </c>
      <c r="H295" s="6">
        <f t="shared" si="15"/>
        <v>279.58743346274531</v>
      </c>
      <c r="J295" s="6">
        <v>992.97818179186208</v>
      </c>
      <c r="K295" s="6">
        <f t="shared" si="16"/>
        <v>262.88848637867704</v>
      </c>
    </row>
    <row r="296" spans="1:11" s="6" customFormat="1">
      <c r="A296" s="15"/>
      <c r="B296" s="23"/>
      <c r="C296" s="6">
        <v>286</v>
      </c>
      <c r="D296" s="19"/>
      <c r="E296" s="25"/>
      <c r="F296" s="18"/>
      <c r="G296" s="6">
        <v>1720.4979729069998</v>
      </c>
      <c r="H296" s="6">
        <f t="shared" si="15"/>
        <v>277.81055835747532</v>
      </c>
      <c r="J296" s="6">
        <v>992.97818179186208</v>
      </c>
      <c r="K296" s="6">
        <f t="shared" si="16"/>
        <v>261.66546918576483</v>
      </c>
    </row>
    <row r="297" spans="1:11" s="6" customFormat="1">
      <c r="A297" s="15"/>
      <c r="B297" s="23"/>
      <c r="C297" s="6">
        <v>287</v>
      </c>
      <c r="D297" s="19"/>
      <c r="E297" s="25"/>
      <c r="F297" s="18"/>
      <c r="G297" s="6">
        <v>1720.4979729069998</v>
      </c>
      <c r="H297" s="6">
        <f t="shared" si="15"/>
        <v>276.04497590974938</v>
      </c>
      <c r="J297" s="6">
        <v>992.97818179186208</v>
      </c>
      <c r="K297" s="6">
        <f t="shared" si="16"/>
        <v>260.44814174775507</v>
      </c>
    </row>
    <row r="298" spans="1:11" s="6" customFormat="1">
      <c r="A298" s="15"/>
      <c r="B298" s="23"/>
      <c r="C298" s="6">
        <v>288</v>
      </c>
      <c r="D298" s="19"/>
      <c r="E298" s="25"/>
      <c r="F298" s="18"/>
      <c r="G298" s="6">
        <v>1720.4979729069998</v>
      </c>
      <c r="H298" s="6">
        <f t="shared" si="15"/>
        <v>274.2906143508124</v>
      </c>
      <c r="J298" s="6">
        <v>992.97818179186208</v>
      </c>
      <c r="K298" s="6">
        <f t="shared" si="16"/>
        <v>259.23647759461028</v>
      </c>
    </row>
    <row r="299" spans="1:11" s="6" customFormat="1">
      <c r="A299" s="15"/>
      <c r="B299" s="23"/>
      <c r="C299" s="6">
        <v>289</v>
      </c>
      <c r="D299" s="19"/>
      <c r="E299" s="25"/>
      <c r="F299" s="18"/>
      <c r="G299" s="6">
        <v>1720.4979729069998</v>
      </c>
      <c r="H299" s="6">
        <f t="shared" si="15"/>
        <v>272.54740236802445</v>
      </c>
      <c r="J299" s="6">
        <v>992.97818179186208</v>
      </c>
      <c r="K299" s="6">
        <f t="shared" si="16"/>
        <v>258.03045037943775</v>
      </c>
    </row>
    <row r="300" spans="1:11" s="6" customFormat="1">
      <c r="A300" s="15"/>
      <c r="B300" s="23"/>
      <c r="C300" s="6">
        <v>290</v>
      </c>
      <c r="D300" s="19"/>
      <c r="E300" s="25"/>
      <c r="F300" s="18"/>
      <c r="G300" s="6">
        <v>1720.4979729069998</v>
      </c>
      <c r="H300" s="6">
        <f t="shared" si="15"/>
        <v>270.81526910196237</v>
      </c>
      <c r="J300" s="6">
        <v>992.97818179186208</v>
      </c>
      <c r="K300" s="6">
        <f t="shared" si="16"/>
        <v>256.83003387791643</v>
      </c>
    </row>
    <row r="301" spans="1:11" s="6" customFormat="1">
      <c r="A301" s="15"/>
      <c r="B301" s="23"/>
      <c r="C301" s="6">
        <v>291</v>
      </c>
      <c r="D301" s="19"/>
      <c r="E301" s="25"/>
      <c r="F301" s="18"/>
      <c r="G301" s="6">
        <v>1720.4979729069998</v>
      </c>
      <c r="H301" s="6">
        <f t="shared" si="15"/>
        <v>269.09414414353898</v>
      </c>
      <c r="J301" s="6">
        <v>992.97818179186208</v>
      </c>
      <c r="K301" s="6">
        <f t="shared" si="16"/>
        <v>255.63520198772687</v>
      </c>
    </row>
    <row r="302" spans="1:11" s="6" customFormat="1">
      <c r="A302" s="15"/>
      <c r="B302" s="23"/>
      <c r="C302" s="6">
        <v>292</v>
      </c>
      <c r="D302" s="19"/>
      <c r="E302" s="25"/>
      <c r="F302" s="18"/>
      <c r="G302" s="6">
        <v>1720.4979729069998</v>
      </c>
      <c r="H302" s="6">
        <f t="shared" si="15"/>
        <v>267.38395753114133</v>
      </c>
      <c r="J302" s="6">
        <v>992.97818179186208</v>
      </c>
      <c r="K302" s="6">
        <f t="shared" si="16"/>
        <v>254.4459287279835</v>
      </c>
    </row>
    <row r="303" spans="1:11" s="6" customFormat="1">
      <c r="A303" s="15"/>
      <c r="B303" s="23"/>
      <c r="C303" s="6">
        <v>293</v>
      </c>
      <c r="D303" s="19"/>
      <c r="E303" s="25"/>
      <c r="F303" s="18"/>
      <c r="G303" s="6">
        <v>1720.4979729069998</v>
      </c>
      <c r="H303" s="6">
        <f t="shared" si="15"/>
        <v>265.68463974778689</v>
      </c>
      <c r="J303" s="6">
        <v>992.97818179186208</v>
      </c>
      <c r="K303" s="6">
        <f t="shared" si="16"/>
        <v>253.26218823866978</v>
      </c>
    </row>
    <row r="304" spans="1:11" s="6" customFormat="1">
      <c r="A304" s="15"/>
      <c r="B304" s="23"/>
      <c r="C304" s="6">
        <v>294</v>
      </c>
      <c r="D304" s="19"/>
      <c r="E304" s="25"/>
      <c r="F304" s="18"/>
      <c r="G304" s="6">
        <v>1720.4979729069998</v>
      </c>
      <c r="H304" s="6">
        <f t="shared" si="15"/>
        <v>263.99612171829767</v>
      </c>
      <c r="J304" s="6">
        <v>992.97818179186208</v>
      </c>
      <c r="K304" s="6">
        <f t="shared" si="16"/>
        <v>252.08395478007591</v>
      </c>
    </row>
    <row r="305" spans="1:11" s="6" customFormat="1">
      <c r="A305" s="15"/>
      <c r="B305" s="23"/>
      <c r="C305" s="6">
        <v>295</v>
      </c>
      <c r="D305" s="19"/>
      <c r="E305" s="25"/>
      <c r="F305" s="18"/>
      <c r="G305" s="6">
        <v>1720.4979729069998</v>
      </c>
      <c r="H305" s="6">
        <f t="shared" si="15"/>
        <v>262.31833480649215</v>
      </c>
      <c r="J305" s="6">
        <v>992.97818179186208</v>
      </c>
      <c r="K305" s="6">
        <f t="shared" si="16"/>
        <v>250.91120273223908</v>
      </c>
    </row>
    <row r="306" spans="1:11" s="6" customFormat="1">
      <c r="A306" s="15"/>
      <c r="B306" s="23"/>
      <c r="C306" s="6">
        <v>296</v>
      </c>
      <c r="D306" s="19"/>
      <c r="E306" s="25"/>
      <c r="F306" s="18"/>
      <c r="G306" s="6">
        <v>1720.4979729069998</v>
      </c>
      <c r="H306" s="6">
        <f t="shared" si="15"/>
        <v>260.65121081239596</v>
      </c>
      <c r="J306" s="6">
        <v>992.97818179186208</v>
      </c>
      <c r="K306" s="6">
        <f t="shared" si="16"/>
        <v>249.74390659438617</v>
      </c>
    </row>
    <row r="307" spans="1:11" s="6" customFormat="1">
      <c r="A307" s="15"/>
      <c r="B307" s="23"/>
      <c r="C307" s="6">
        <v>297</v>
      </c>
      <c r="D307" s="19"/>
      <c r="E307" s="25"/>
      <c r="F307" s="18"/>
      <c r="G307" s="6">
        <v>1720.4979729069998</v>
      </c>
      <c r="H307" s="6">
        <f t="shared" si="15"/>
        <v>258.99468196946867</v>
      </c>
      <c r="J307" s="6">
        <v>992.97818179186208</v>
      </c>
      <c r="K307" s="6">
        <f t="shared" si="16"/>
        <v>248.58204098437992</v>
      </c>
    </row>
    <row r="308" spans="1:11" s="6" customFormat="1">
      <c r="A308" s="15"/>
      <c r="B308" s="23"/>
      <c r="C308" s="6">
        <v>298</v>
      </c>
      <c r="D308" s="19"/>
      <c r="E308" s="25"/>
      <c r="F308" s="18"/>
      <c r="G308" s="6">
        <v>1720.4979729069998</v>
      </c>
      <c r="H308" s="6">
        <f t="shared" si="15"/>
        <v>257.34868094185032</v>
      </c>
      <c r="J308" s="6">
        <v>992.97818179186208</v>
      </c>
      <c r="K308" s="6">
        <f t="shared" si="16"/>
        <v>247.4255806381662</v>
      </c>
    </row>
    <row r="309" spans="1:11" s="6" customFormat="1">
      <c r="A309" s="15"/>
      <c r="B309" s="23"/>
      <c r="C309" s="6">
        <v>299</v>
      </c>
      <c r="D309" s="19"/>
      <c r="E309" s="25"/>
      <c r="F309" s="18"/>
      <c r="G309" s="6">
        <v>1720.4979729069998</v>
      </c>
      <c r="H309" s="6">
        <f t="shared" si="15"/>
        <v>255.71314082162317</v>
      </c>
      <c r="J309" s="6">
        <v>992.97818179186208</v>
      </c>
      <c r="K309" s="6">
        <f t="shared" si="16"/>
        <v>246.274500409225</v>
      </c>
    </row>
    <row r="310" spans="1:11" s="6" customFormat="1">
      <c r="A310" s="15"/>
      <c r="B310" s="23"/>
      <c r="C310" s="6">
        <v>300</v>
      </c>
      <c r="D310" s="19"/>
      <c r="E310" s="25"/>
      <c r="F310" s="18"/>
      <c r="G310" s="6">
        <v>1720.4979729069998</v>
      </c>
      <c r="H310" s="6">
        <f t="shared" si="15"/>
        <v>254.08799512609289</v>
      </c>
      <c r="J310" s="6">
        <v>992.97818179186208</v>
      </c>
      <c r="K310" s="6">
        <f t="shared" si="16"/>
        <v>245.12877526802399</v>
      </c>
    </row>
    <row r="311" spans="1:11" s="6" customFormat="1">
      <c r="A311" s="15"/>
      <c r="B311" s="23"/>
      <c r="C311" s="6">
        <v>301</v>
      </c>
      <c r="D311" s="19"/>
      <c r="E311" s="25"/>
      <c r="F311" s="18"/>
      <c r="G311" s="6">
        <v>1720.4979729069998</v>
      </c>
      <c r="H311" s="6">
        <f t="shared" si="15"/>
        <v>252.47317779508543</v>
      </c>
      <c r="J311" s="6">
        <v>992.97818179186208</v>
      </c>
      <c r="K311" s="6">
        <f t="shared" si="16"/>
        <v>243.98838030147354</v>
      </c>
    </row>
    <row r="312" spans="1:11" s="6" customFormat="1">
      <c r="A312" s="15"/>
      <c r="B312" s="23"/>
      <c r="C312" s="6">
        <v>302</v>
      </c>
      <c r="D312" s="19"/>
      <c r="E312" s="25"/>
      <c r="F312" s="18"/>
      <c r="G312" s="6">
        <v>1720.4979729069998</v>
      </c>
      <c r="H312" s="6">
        <f t="shared" si="15"/>
        <v>250.86862318826235</v>
      </c>
      <c r="J312" s="6">
        <v>992.97818179186208</v>
      </c>
      <c r="K312" s="6">
        <f t="shared" si="16"/>
        <v>242.85329071238567</v>
      </c>
    </row>
    <row r="313" spans="1:11" s="6" customFormat="1">
      <c r="A313" s="15"/>
      <c r="B313" s="23"/>
      <c r="C313" s="6">
        <v>303</v>
      </c>
      <c r="D313" s="19"/>
      <c r="E313" s="25"/>
      <c r="F313" s="18"/>
      <c r="G313" s="6">
        <v>1720.4979729069998</v>
      </c>
      <c r="H313" s="6">
        <f t="shared" si="15"/>
        <v>249.27426608245202</v>
      </c>
      <c r="J313" s="6">
        <v>992.97818179186208</v>
      </c>
      <c r="K313" s="6">
        <f t="shared" si="16"/>
        <v>241.72348181893454</v>
      </c>
    </row>
    <row r="314" spans="1:11" s="6" customFormat="1">
      <c r="A314" s="15"/>
      <c r="B314" s="23"/>
      <c r="C314" s="6">
        <v>304</v>
      </c>
      <c r="D314" s="19"/>
      <c r="E314" s="25"/>
      <c r="F314" s="18"/>
      <c r="G314" s="6">
        <v>1720.4979729069998</v>
      </c>
      <c r="H314" s="6">
        <f t="shared" si="15"/>
        <v>247.69004166899902</v>
      </c>
      <c r="J314" s="6">
        <v>992.97818179186208</v>
      </c>
      <c r="K314" s="6">
        <f t="shared" si="16"/>
        <v>240.59892905411954</v>
      </c>
    </row>
    <row r="315" spans="1:11" s="6" customFormat="1">
      <c r="A315" s="15"/>
      <c r="B315" s="23"/>
      <c r="C315" s="6">
        <v>305</v>
      </c>
      <c r="D315" s="19"/>
      <c r="E315" s="25"/>
      <c r="F315" s="18"/>
      <c r="G315" s="6">
        <v>1720.4979729069998</v>
      </c>
      <c r="H315" s="6">
        <f t="shared" si="15"/>
        <v>246.11588555112905</v>
      </c>
      <c r="J315" s="6">
        <v>992.97818179186208</v>
      </c>
      <c r="K315" s="6">
        <f t="shared" si="16"/>
        <v>239.47960796523176</v>
      </c>
    </row>
    <row r="316" spans="1:11" s="6" customFormat="1">
      <c r="A316" s="15"/>
      <c r="B316" s="23"/>
      <c r="C316" s="6">
        <v>306</v>
      </c>
      <c r="D316" s="19"/>
      <c r="E316" s="25"/>
      <c r="F316" s="18"/>
      <c r="G316" s="6">
        <v>1720.4979729069998</v>
      </c>
      <c r="H316" s="6">
        <f t="shared" si="15"/>
        <v>244.5517337413319</v>
      </c>
      <c r="J316" s="6">
        <v>992.97818179186208</v>
      </c>
      <c r="K316" s="6">
        <f t="shared" si="16"/>
        <v>238.36549421332154</v>
      </c>
    </row>
    <row r="317" spans="1:11" s="6" customFormat="1">
      <c r="A317" s="15"/>
      <c r="B317" s="23"/>
      <c r="C317" s="6">
        <v>307</v>
      </c>
      <c r="D317" s="19"/>
      <c r="E317" s="25"/>
      <c r="F317" s="18"/>
      <c r="G317" s="6">
        <v>1720.4979729069998</v>
      </c>
      <c r="H317" s="6">
        <f t="shared" si="15"/>
        <v>242.9975226587602</v>
      </c>
      <c r="J317" s="6">
        <v>992.97818179186208</v>
      </c>
      <c r="K317" s="6">
        <f t="shared" si="16"/>
        <v>237.25656357266968</v>
      </c>
    </row>
    <row r="318" spans="1:11" s="6" customFormat="1">
      <c r="A318" s="15"/>
      <c r="B318" s="23"/>
      <c r="C318" s="6">
        <v>308</v>
      </c>
      <c r="D318" s="19"/>
      <c r="E318" s="25"/>
      <c r="F318" s="18"/>
      <c r="G318" s="6">
        <v>1720.4979729069998</v>
      </c>
      <c r="H318" s="6">
        <f t="shared" si="15"/>
        <v>241.45318912664465</v>
      </c>
      <c r="J318" s="6">
        <v>992.97818179186208</v>
      </c>
      <c r="K318" s="6">
        <f t="shared" si="16"/>
        <v>236.15279193026058</v>
      </c>
    </row>
    <row r="319" spans="1:11" s="6" customFormat="1">
      <c r="A319" s="15"/>
      <c r="B319" s="23"/>
      <c r="C319" s="6">
        <v>309</v>
      </c>
      <c r="D319" s="19"/>
      <c r="E319" s="25"/>
      <c r="F319" s="18"/>
      <c r="G319" s="6">
        <v>1720.4979729069998</v>
      </c>
      <c r="H319" s="6">
        <f t="shared" si="15"/>
        <v>239.91867036972653</v>
      </c>
      <c r="J319" s="6">
        <v>992.97818179186208</v>
      </c>
      <c r="K319" s="6">
        <f t="shared" si="16"/>
        <v>235.05415528525779</v>
      </c>
    </row>
    <row r="320" spans="1:11" s="6" customFormat="1">
      <c r="A320" s="15"/>
      <c r="B320" s="23"/>
      <c r="C320" s="6">
        <v>310</v>
      </c>
      <c r="D320" s="19"/>
      <c r="E320" s="25"/>
      <c r="F320" s="18"/>
      <c r="G320" s="6">
        <v>1720.4979729069998</v>
      </c>
      <c r="H320" s="6">
        <f t="shared" si="15"/>
        <v>238.39390401170542</v>
      </c>
      <c r="J320" s="6">
        <v>992.97818179186208</v>
      </c>
      <c r="K320" s="6">
        <f t="shared" si="16"/>
        <v>233.96062974848235</v>
      </c>
    </row>
    <row r="321" spans="1:11" s="6" customFormat="1">
      <c r="A321" s="15"/>
      <c r="B321" s="23"/>
      <c r="C321" s="6">
        <v>311</v>
      </c>
      <c r="D321" s="19"/>
      <c r="E321" s="25"/>
      <c r="F321" s="18"/>
      <c r="G321" s="6">
        <v>1720.4979729069998</v>
      </c>
      <c r="H321" s="6">
        <f t="shared" si="15"/>
        <v>236.87882807270415</v>
      </c>
      <c r="J321" s="6">
        <v>992.97818179186208</v>
      </c>
      <c r="K321" s="6">
        <f t="shared" si="16"/>
        <v>232.87219154189322</v>
      </c>
    </row>
    <row r="322" spans="1:11" s="6" customFormat="1">
      <c r="A322" s="15"/>
      <c r="B322" s="23"/>
      <c r="C322" s="6">
        <v>312</v>
      </c>
      <c r="D322" s="19"/>
      <c r="E322" s="25"/>
      <c r="F322" s="18"/>
      <c r="G322" s="6">
        <v>1720.4979729069998</v>
      </c>
      <c r="H322" s="6">
        <f t="shared" si="15"/>
        <v>235.37338096674893</v>
      </c>
      <c r="J322" s="6">
        <v>992.97818179186208</v>
      </c>
      <c r="K322" s="6">
        <f t="shared" si="16"/>
        <v>231.78881699806996</v>
      </c>
    </row>
    <row r="323" spans="1:11" s="6" customFormat="1">
      <c r="A323" s="15"/>
      <c r="B323" s="23"/>
      <c r="C323" s="6">
        <v>313</v>
      </c>
      <c r="D323" s="19"/>
      <c r="E323" s="25"/>
      <c r="F323" s="18"/>
      <c r="G323" s="6">
        <v>1720.4979729069998</v>
      </c>
      <c r="H323" s="6">
        <f t="shared" si="15"/>
        <v>233.87750149926649</v>
      </c>
      <c r="J323" s="6">
        <v>992.97818179186208</v>
      </c>
      <c r="K323" s="6">
        <f t="shared" si="16"/>
        <v>230.7104825596987</v>
      </c>
    </row>
    <row r="324" spans="1:11" s="6" customFormat="1">
      <c r="A324" s="15"/>
      <c r="B324" s="23"/>
      <c r="C324" s="6">
        <v>314</v>
      </c>
      <c r="D324" s="19"/>
      <c r="E324" s="25"/>
      <c r="F324" s="18"/>
      <c r="G324" s="6">
        <v>1720.4979729069998</v>
      </c>
      <c r="H324" s="6">
        <f t="shared" si="15"/>
        <v>232.39112886459591</v>
      </c>
      <c r="J324" s="6">
        <v>992.97818179186208</v>
      </c>
      <c r="K324" s="6">
        <f t="shared" si="16"/>
        <v>229.63716477905942</v>
      </c>
    </row>
    <row r="325" spans="1:11" s="6" customFormat="1">
      <c r="A325" s="15"/>
      <c r="B325" s="23"/>
      <c r="C325" s="6">
        <v>315</v>
      </c>
      <c r="D325" s="19"/>
      <c r="E325" s="25"/>
      <c r="F325" s="18"/>
      <c r="G325" s="6">
        <v>1720.4979729069998</v>
      </c>
      <c r="H325" s="6">
        <f t="shared" si="15"/>
        <v>230.91420264351768</v>
      </c>
      <c r="J325" s="6">
        <v>992.97818179186208</v>
      </c>
      <c r="K325" s="6">
        <f t="shared" si="16"/>
        <v>228.56884031751628</v>
      </c>
    </row>
    <row r="326" spans="1:11" s="6" customFormat="1">
      <c r="A326" s="15"/>
      <c r="B326" s="23"/>
      <c r="C326" s="6">
        <v>316</v>
      </c>
      <c r="D326" s="19"/>
      <c r="E326" s="25"/>
      <c r="F326" s="18"/>
      <c r="G326" s="6">
        <v>1720.4979729069998</v>
      </c>
      <c r="H326" s="6">
        <f t="shared" si="15"/>
        <v>229.44666280079724</v>
      </c>
      <c r="J326" s="6">
        <v>992.97818179186208</v>
      </c>
      <c r="K326" s="6">
        <f t="shared" si="16"/>
        <v>227.50548594501007</v>
      </c>
    </row>
    <row r="327" spans="1:11" s="6" customFormat="1">
      <c r="A327" s="15"/>
      <c r="B327" s="23"/>
      <c r="C327" s="6">
        <v>317</v>
      </c>
      <c r="D327" s="19"/>
      <c r="E327" s="25"/>
      <c r="F327" s="18"/>
      <c r="G327" s="6">
        <v>1720.4979729069998</v>
      </c>
      <c r="H327" s="6">
        <f t="shared" si="15"/>
        <v>227.98844968274463</v>
      </c>
      <c r="J327" s="6">
        <v>992.97818179186208</v>
      </c>
      <c r="K327" s="6">
        <f t="shared" si="16"/>
        <v>226.44707853955296</v>
      </c>
    </row>
    <row r="328" spans="1:11" s="6" customFormat="1">
      <c r="A328" s="15"/>
      <c r="B328" s="23"/>
      <c r="C328" s="6">
        <v>318</v>
      </c>
      <c r="D328" s="19"/>
      <c r="E328" s="25"/>
      <c r="F328" s="18"/>
      <c r="G328" s="6">
        <v>1720.4979729069998</v>
      </c>
      <c r="H328" s="6">
        <f t="shared" si="15"/>
        <v>226.53950401479011</v>
      </c>
      <c r="J328" s="6">
        <v>992.97818179186208</v>
      </c>
      <c r="K328" s="6">
        <f t="shared" si="16"/>
        <v>225.39359508672618</v>
      </c>
    </row>
    <row r="329" spans="1:11" s="6" customFormat="1">
      <c r="A329" s="15"/>
      <c r="B329" s="23"/>
      <c r="C329" s="6">
        <v>319</v>
      </c>
      <c r="D329" s="19"/>
      <c r="E329" s="25"/>
      <c r="F329" s="18"/>
      <c r="G329" s="6">
        <v>1720.4979729069998</v>
      </c>
      <c r="H329" s="6">
        <f t="shared" si="15"/>
        <v>225.09976689907407</v>
      </c>
      <c r="J329" s="6">
        <v>992.97818179186208</v>
      </c>
      <c r="K329" s="6">
        <f t="shared" si="16"/>
        <v>224.34501267917915</v>
      </c>
    </row>
    <row r="330" spans="1:11" s="6" customFormat="1">
      <c r="A330" s="15"/>
      <c r="B330" s="23"/>
      <c r="C330" s="6">
        <v>320</v>
      </c>
      <c r="D330" s="19"/>
      <c r="E330" s="25"/>
      <c r="F330" s="18"/>
      <c r="G330" s="6">
        <v>1720.4979729069998</v>
      </c>
      <c r="H330" s="6">
        <f t="shared" si="15"/>
        <v>223.66917981205344</v>
      </c>
      <c r="J330" s="6">
        <v>992.97818179186208</v>
      </c>
      <c r="K330" s="6">
        <f t="shared" si="16"/>
        <v>223.30130851613143</v>
      </c>
    </row>
    <row r="331" spans="1:11" s="6" customFormat="1">
      <c r="A331" s="15"/>
      <c r="B331" s="23"/>
      <c r="C331" s="6">
        <v>321</v>
      </c>
      <c r="D331" s="19"/>
      <c r="E331" s="25"/>
      <c r="F331" s="18"/>
      <c r="G331" s="6">
        <v>1720.4979729069998</v>
      </c>
      <c r="H331" s="6">
        <f t="shared" ref="H331:H370" si="17">G331/POWER((1+$I$8/12),C331)</f>
        <v>222.24768460212243</v>
      </c>
      <c r="J331" s="6">
        <v>992.97818179186208</v>
      </c>
      <c r="K331" s="6">
        <f t="shared" ref="K331:K370" si="18">J331/POWER((1+$L$8/12),C331)</f>
        <v>222.26245990287708</v>
      </c>
    </row>
    <row r="332" spans="1:11" s="6" customFormat="1">
      <c r="A332" s="15"/>
      <c r="B332" s="23"/>
      <c r="C332" s="6">
        <v>322</v>
      </c>
      <c r="D332" s="19"/>
      <c r="E332" s="25"/>
      <c r="F332" s="18"/>
      <c r="G332" s="6">
        <v>1720.4979729069998</v>
      </c>
      <c r="H332" s="6">
        <f t="shared" si="17"/>
        <v>220.8352234872489</v>
      </c>
      <c r="J332" s="6">
        <v>992.97818179186208</v>
      </c>
      <c r="K332" s="6">
        <f t="shared" si="18"/>
        <v>221.22844425029115</v>
      </c>
    </row>
    <row r="333" spans="1:11" s="6" customFormat="1">
      <c r="A333" s="15"/>
      <c r="B333" s="23"/>
      <c r="C333" s="6">
        <v>323</v>
      </c>
      <c r="D333" s="19"/>
      <c r="E333" s="25"/>
      <c r="F333" s="18"/>
      <c r="G333" s="6">
        <v>1720.4979729069998</v>
      </c>
      <c r="H333" s="6">
        <f t="shared" si="17"/>
        <v>219.43173905262566</v>
      </c>
      <c r="J333" s="6">
        <v>992.97818179186208</v>
      </c>
      <c r="K333" s="6">
        <f t="shared" si="18"/>
        <v>220.19923907433841</v>
      </c>
    </row>
    <row r="334" spans="1:11" s="6" customFormat="1">
      <c r="A334" s="15"/>
      <c r="B334" s="23"/>
      <c r="C334" s="6">
        <v>324</v>
      </c>
      <c r="D334" s="19"/>
      <c r="E334" s="25"/>
      <c r="F334" s="18"/>
      <c r="G334" s="6">
        <v>1720.4979729069998</v>
      </c>
      <c r="H334" s="6">
        <f t="shared" si="17"/>
        <v>218.03717424833638</v>
      </c>
      <c r="J334" s="6">
        <v>992.97818179186208</v>
      </c>
      <c r="K334" s="6">
        <f t="shared" si="18"/>
        <v>219.17482199558444</v>
      </c>
    </row>
    <row r="335" spans="1:11" s="6" customFormat="1">
      <c r="A335" s="15"/>
      <c r="B335" s="23"/>
      <c r="C335" s="6">
        <v>325</v>
      </c>
      <c r="D335" s="19"/>
      <c r="E335" s="25"/>
      <c r="F335" s="18"/>
      <c r="G335" s="6">
        <v>1720.4979729069998</v>
      </c>
      <c r="H335" s="6">
        <f t="shared" si="17"/>
        <v>216.65147238703682</v>
      </c>
      <c r="J335" s="6">
        <v>992.97818179186208</v>
      </c>
      <c r="K335" s="6">
        <f t="shared" si="18"/>
        <v>218.1551707387091</v>
      </c>
    </row>
    <row r="336" spans="1:11" s="6" customFormat="1">
      <c r="A336" s="15"/>
      <c r="B336" s="23"/>
      <c r="C336" s="6">
        <v>326</v>
      </c>
      <c r="D336" s="19"/>
      <c r="E336" s="25"/>
      <c r="F336" s="18"/>
      <c r="G336" s="6">
        <v>1720.4979729069998</v>
      </c>
      <c r="H336" s="6">
        <f t="shared" si="17"/>
        <v>215.27457714165047</v>
      </c>
      <c r="J336" s="6">
        <v>992.97818179186208</v>
      </c>
      <c r="K336" s="6">
        <f t="shared" si="18"/>
        <v>217.14026313202217</v>
      </c>
    </row>
    <row r="337" spans="1:11" s="6" customFormat="1">
      <c r="A337" s="15"/>
      <c r="B337" s="23"/>
      <c r="C337" s="6">
        <v>327</v>
      </c>
      <c r="D337" s="19"/>
      <c r="E337" s="25"/>
      <c r="F337" s="18"/>
      <c r="G337" s="6">
        <v>1720.4979729069998</v>
      </c>
      <c r="H337" s="6">
        <f t="shared" si="17"/>
        <v>213.90643254307901</v>
      </c>
      <c r="J337" s="6">
        <v>992.97818179186208</v>
      </c>
      <c r="K337" s="6">
        <f t="shared" si="18"/>
        <v>216.13007710698113</v>
      </c>
    </row>
    <row r="338" spans="1:11" s="6" customFormat="1">
      <c r="A338" s="15"/>
      <c r="B338" s="23"/>
      <c r="C338" s="6">
        <v>328</v>
      </c>
      <c r="D338" s="19"/>
      <c r="E338" s="25"/>
      <c r="F338" s="18"/>
      <c r="G338" s="6">
        <v>1720.4979729069998</v>
      </c>
      <c r="H338" s="6">
        <f t="shared" si="17"/>
        <v>212.54698297792686</v>
      </c>
      <c r="J338" s="6">
        <v>992.97818179186208</v>
      </c>
      <c r="K338" s="6">
        <f t="shared" si="18"/>
        <v>215.12459069771128</v>
      </c>
    </row>
    <row r="339" spans="1:11" s="6" customFormat="1">
      <c r="A339" s="15"/>
      <c r="B339" s="23"/>
      <c r="C339" s="6">
        <v>329</v>
      </c>
      <c r="D339" s="19"/>
      <c r="E339" s="25"/>
      <c r="F339" s="18"/>
      <c r="G339" s="6">
        <v>1720.4979729069998</v>
      </c>
      <c r="H339" s="6">
        <f t="shared" si="17"/>
        <v>211.19617318624128</v>
      </c>
      <c r="J339" s="6">
        <v>992.97818179186208</v>
      </c>
      <c r="K339" s="6">
        <f t="shared" si="18"/>
        <v>214.12378204052834</v>
      </c>
    </row>
    <row r="340" spans="1:11" s="6" customFormat="1">
      <c r="A340" s="15"/>
      <c r="B340" s="23"/>
      <c r="C340" s="6">
        <v>330</v>
      </c>
      <c r="D340" s="19"/>
      <c r="E340" s="25"/>
      <c r="F340" s="18"/>
      <c r="G340" s="6">
        <v>1720.4979729069998</v>
      </c>
      <c r="H340" s="6">
        <f t="shared" si="17"/>
        <v>209.85394825926534</v>
      </c>
      <c r="J340" s="6">
        <v>992.97818179186208</v>
      </c>
      <c r="K340" s="6">
        <f t="shared" si="18"/>
        <v>213.12762937346272</v>
      </c>
    </row>
    <row r="341" spans="1:11" s="6" customFormat="1">
      <c r="A341" s="15"/>
      <c r="B341" s="23"/>
      <c r="C341" s="6">
        <v>331</v>
      </c>
      <c r="D341" s="19"/>
      <c r="E341" s="25"/>
      <c r="F341" s="18"/>
      <c r="G341" s="6">
        <v>1720.4979729069998</v>
      </c>
      <c r="H341" s="6">
        <f t="shared" si="17"/>
        <v>208.52025363720645</v>
      </c>
      <c r="J341" s="6">
        <v>992.97818179186208</v>
      </c>
      <c r="K341" s="6">
        <f t="shared" si="18"/>
        <v>212.13611103578668</v>
      </c>
    </row>
    <row r="342" spans="1:11" s="6" customFormat="1">
      <c r="A342" s="15"/>
      <c r="B342" s="23"/>
      <c r="C342" s="6">
        <v>332</v>
      </c>
      <c r="D342" s="19"/>
      <c r="E342" s="25"/>
      <c r="F342" s="18"/>
      <c r="G342" s="6">
        <v>1720.4979729069998</v>
      </c>
      <c r="H342" s="6">
        <f t="shared" si="17"/>
        <v>207.19503510701841</v>
      </c>
      <c r="J342" s="6">
        <v>992.97818179186208</v>
      </c>
      <c r="K342" s="6">
        <f t="shared" si="18"/>
        <v>211.14920546754294</v>
      </c>
    </row>
    <row r="343" spans="1:11" s="6" customFormat="1">
      <c r="A343" s="15"/>
      <c r="B343" s="23"/>
      <c r="C343" s="6">
        <v>333</v>
      </c>
      <c r="D343" s="19"/>
      <c r="E343" s="25"/>
      <c r="F343" s="18"/>
      <c r="G343" s="6">
        <v>1720.4979729069998</v>
      </c>
      <c r="H343" s="6">
        <f t="shared" si="17"/>
        <v>205.87823880019772</v>
      </c>
      <c r="J343" s="6">
        <v>992.97818179186208</v>
      </c>
      <c r="K343" s="6">
        <f t="shared" si="18"/>
        <v>210.16689120907606</v>
      </c>
    </row>
    <row r="344" spans="1:11" s="6" customFormat="1">
      <c r="A344" s="15"/>
      <c r="B344" s="23"/>
      <c r="C344" s="6">
        <v>334</v>
      </c>
      <c r="D344" s="19"/>
      <c r="E344" s="25"/>
      <c r="F344" s="18"/>
      <c r="G344" s="6">
        <v>1720.4979729069998</v>
      </c>
      <c r="H344" s="6">
        <f t="shared" si="17"/>
        <v>204.56981119059404</v>
      </c>
      <c r="J344" s="6">
        <v>992.97818179186208</v>
      </c>
      <c r="K344" s="6">
        <f t="shared" si="18"/>
        <v>209.18914690056585</v>
      </c>
    </row>
    <row r="345" spans="1:11" s="6" customFormat="1">
      <c r="A345" s="15"/>
      <c r="B345" s="23"/>
      <c r="C345" s="6">
        <v>335</v>
      </c>
      <c r="D345" s="19"/>
      <c r="E345" s="25"/>
      <c r="F345" s="18"/>
      <c r="G345" s="6">
        <v>1720.4979729069998</v>
      </c>
      <c r="H345" s="6">
        <f t="shared" si="17"/>
        <v>203.26969909223391</v>
      </c>
      <c r="J345" s="6">
        <v>992.97818179186208</v>
      </c>
      <c r="K345" s="6">
        <f t="shared" si="18"/>
        <v>208.21595128156301</v>
      </c>
    </row>
    <row r="346" spans="1:11" s="6" customFormat="1">
      <c r="A346" s="15"/>
      <c r="B346" s="23"/>
      <c r="C346" s="6">
        <v>336</v>
      </c>
      <c r="D346" s="19"/>
      <c r="E346" s="25"/>
      <c r="F346" s="18"/>
      <c r="G346" s="6">
        <v>1720.4979729069998</v>
      </c>
      <c r="H346" s="6">
        <f t="shared" si="17"/>
        <v>201.97784965715965</v>
      </c>
      <c r="J346" s="6">
        <v>992.97818179186208</v>
      </c>
      <c r="K346" s="6">
        <f t="shared" si="18"/>
        <v>207.24728319052645</v>
      </c>
    </row>
    <row r="347" spans="1:11" s="6" customFormat="1">
      <c r="A347" s="15"/>
      <c r="B347" s="23"/>
      <c r="C347" s="6">
        <v>337</v>
      </c>
      <c r="D347" s="19"/>
      <c r="E347" s="25"/>
      <c r="F347" s="18"/>
      <c r="G347" s="6">
        <v>1720.4979729069998</v>
      </c>
      <c r="H347" s="6">
        <f t="shared" si="17"/>
        <v>200.69421037328033</v>
      </c>
      <c r="J347" s="6">
        <v>992.97818179186208</v>
      </c>
      <c r="K347" s="6">
        <f t="shared" si="18"/>
        <v>206.28312156436363</v>
      </c>
    </row>
    <row r="348" spans="1:11" s="6" customFormat="1">
      <c r="A348" s="15"/>
      <c r="B348" s="23"/>
      <c r="C348" s="6">
        <v>338</v>
      </c>
      <c r="D348" s="19"/>
      <c r="E348" s="25"/>
      <c r="F348" s="18"/>
      <c r="G348" s="6">
        <v>1720.4979729069998</v>
      </c>
      <c r="H348" s="6">
        <f t="shared" si="17"/>
        <v>199.41872906223767</v>
      </c>
      <c r="J348" s="6">
        <v>992.97818179186208</v>
      </c>
      <c r="K348" s="6">
        <f t="shared" si="18"/>
        <v>205.32344543797208</v>
      </c>
    </row>
    <row r="349" spans="1:11" s="6" customFormat="1">
      <c r="A349" s="15"/>
      <c r="B349" s="23"/>
      <c r="C349" s="6">
        <v>339</v>
      </c>
      <c r="D349" s="19"/>
      <c r="E349" s="25"/>
      <c r="F349" s="18"/>
      <c r="G349" s="6">
        <v>1720.4979729069998</v>
      </c>
      <c r="H349" s="6">
        <f t="shared" si="17"/>
        <v>198.15135387728512</v>
      </c>
      <c r="J349" s="6">
        <v>992.97818179186208</v>
      </c>
      <c r="K349" s="6">
        <f t="shared" si="18"/>
        <v>204.36823394378408</v>
      </c>
    </row>
    <row r="350" spans="1:11" s="6" customFormat="1">
      <c r="A350" s="15"/>
      <c r="B350" s="23"/>
      <c r="C350" s="6">
        <v>340</v>
      </c>
      <c r="D350" s="19"/>
      <c r="E350" s="25"/>
      <c r="F350" s="18"/>
      <c r="G350" s="6">
        <v>1720.4979729069998</v>
      </c>
      <c r="H350" s="6">
        <f t="shared" si="17"/>
        <v>196.89203330117985</v>
      </c>
      <c r="J350" s="6">
        <v>992.97818179186208</v>
      </c>
      <c r="K350" s="6">
        <f t="shared" si="18"/>
        <v>203.41746631131224</v>
      </c>
    </row>
    <row r="351" spans="1:11" s="6" customFormat="1">
      <c r="A351" s="15"/>
      <c r="B351" s="23"/>
      <c r="C351" s="6">
        <v>341</v>
      </c>
      <c r="D351" s="19"/>
      <c r="E351" s="25"/>
      <c r="F351" s="18"/>
      <c r="G351" s="6">
        <v>1720.4979729069998</v>
      </c>
      <c r="H351" s="6">
        <f t="shared" si="17"/>
        <v>195.64071614408925</v>
      </c>
      <c r="J351" s="6">
        <v>992.97818179186208</v>
      </c>
      <c r="K351" s="6">
        <f t="shared" si="18"/>
        <v>202.47112186669858</v>
      </c>
    </row>
    <row r="352" spans="1:11" s="6" customFormat="1">
      <c r="A352" s="15"/>
      <c r="B352" s="23"/>
      <c r="C352" s="6">
        <v>342</v>
      </c>
      <c r="D352" s="19"/>
      <c r="E352" s="25"/>
      <c r="F352" s="18"/>
      <c r="G352" s="6">
        <v>1720.4979729069998</v>
      </c>
      <c r="H352" s="6">
        <f t="shared" si="17"/>
        <v>194.39735154150975</v>
      </c>
      <c r="J352" s="6">
        <v>992.97818179186208</v>
      </c>
      <c r="K352" s="6">
        <f t="shared" si="18"/>
        <v>201.52918003226424</v>
      </c>
    </row>
    <row r="353" spans="1:11" s="6" customFormat="1">
      <c r="A353" s="15"/>
      <c r="B353" s="23"/>
      <c r="C353" s="6">
        <v>343</v>
      </c>
      <c r="D353" s="19"/>
      <c r="E353" s="25"/>
      <c r="F353" s="18"/>
      <c r="G353" s="6">
        <v>1720.4979729069998</v>
      </c>
      <c r="H353" s="6">
        <f t="shared" si="17"/>
        <v>193.16188895219932</v>
      </c>
      <c r="J353" s="6">
        <v>992.97818179186208</v>
      </c>
      <c r="K353" s="6">
        <f t="shared" si="18"/>
        <v>200.59162032606275</v>
      </c>
    </row>
    <row r="354" spans="1:11" s="6" customFormat="1">
      <c r="A354" s="15"/>
      <c r="B354" s="23"/>
      <c r="C354" s="6">
        <v>344</v>
      </c>
      <c r="D354" s="19"/>
      <c r="E354" s="25"/>
      <c r="F354" s="18"/>
      <c r="G354" s="6">
        <v>1720.4979729069998</v>
      </c>
      <c r="H354" s="6">
        <f t="shared" si="17"/>
        <v>191.93427815612316</v>
      </c>
      <c r="J354" s="6">
        <v>992.97818179186208</v>
      </c>
      <c r="K354" s="6">
        <f t="shared" si="18"/>
        <v>199.65842236143405</v>
      </c>
    </row>
    <row r="355" spans="1:11" s="6" customFormat="1">
      <c r="A355" s="15"/>
      <c r="B355" s="23"/>
      <c r="C355" s="6">
        <v>345</v>
      </c>
      <c r="D355" s="19"/>
      <c r="E355" s="25"/>
      <c r="F355" s="18"/>
      <c r="G355" s="6">
        <v>1720.4979729069998</v>
      </c>
      <c r="H355" s="6">
        <f t="shared" si="17"/>
        <v>190.7144692524121</v>
      </c>
      <c r="J355" s="6">
        <v>992.97818179186208</v>
      </c>
      <c r="K355" s="6">
        <f t="shared" si="18"/>
        <v>198.72956584656171</v>
      </c>
    </row>
    <row r="356" spans="1:11" s="6" customFormat="1">
      <c r="A356" s="15"/>
      <c r="B356" s="23"/>
      <c r="C356" s="6">
        <v>346</v>
      </c>
      <c r="D356" s="19"/>
      <c r="E356" s="25"/>
      <c r="F356" s="18"/>
      <c r="G356" s="6">
        <v>1720.4979729069998</v>
      </c>
      <c r="H356" s="6">
        <f t="shared" si="17"/>
        <v>189.5024126573343</v>
      </c>
      <c r="J356" s="6">
        <v>992.97818179186208</v>
      </c>
      <c r="K356" s="6">
        <f t="shared" si="18"/>
        <v>197.80503058403139</v>
      </c>
    </row>
    <row r="357" spans="1:11" s="6" customFormat="1">
      <c r="A357" s="15"/>
      <c r="B357" s="23"/>
      <c r="C357" s="6">
        <v>347</v>
      </c>
      <c r="D357" s="19"/>
      <c r="E357" s="25"/>
      <c r="F357" s="18"/>
      <c r="G357" s="6">
        <v>1720.4979729069998</v>
      </c>
      <c r="H357" s="6">
        <f t="shared" si="17"/>
        <v>188.29805910227981</v>
      </c>
      <c r="J357" s="6">
        <v>992.97818179186208</v>
      </c>
      <c r="K357" s="6">
        <f t="shared" si="18"/>
        <v>196.88479647039159</v>
      </c>
    </row>
    <row r="358" spans="1:11" s="6" customFormat="1">
      <c r="A358" s="15"/>
      <c r="B358" s="23"/>
      <c r="C358" s="6">
        <v>348</v>
      </c>
      <c r="D358" s="19"/>
      <c r="E358" s="25"/>
      <c r="F358" s="18"/>
      <c r="G358" s="6">
        <v>1720.4979729069998</v>
      </c>
      <c r="H358" s="6">
        <f t="shared" si="17"/>
        <v>187.10135963175773</v>
      </c>
      <c r="J358" s="6">
        <v>992.97818179186208</v>
      </c>
      <c r="K358" s="6">
        <f t="shared" si="18"/>
        <v>195.96884349571684</v>
      </c>
    </row>
    <row r="359" spans="1:11" s="6" customFormat="1">
      <c r="A359" s="15"/>
      <c r="B359" s="23"/>
      <c r="C359" s="6">
        <v>349</v>
      </c>
      <c r="D359" s="19"/>
      <c r="E359" s="25"/>
      <c r="F359" s="18"/>
      <c r="G359" s="6">
        <v>1720.4979729069998</v>
      </c>
      <c r="H359" s="6">
        <f t="shared" si="17"/>
        <v>185.91226560140618</v>
      </c>
      <c r="J359" s="6">
        <v>992.97818179186208</v>
      </c>
      <c r="K359" s="6">
        <f t="shared" si="18"/>
        <v>195.05715174317211</v>
      </c>
    </row>
    <row r="360" spans="1:11" s="6" customFormat="1">
      <c r="A360" s="15"/>
      <c r="B360" s="23"/>
      <c r="C360" s="6">
        <v>350</v>
      </c>
      <c r="D360" s="19"/>
      <c r="E360" s="25"/>
      <c r="F360" s="18"/>
      <c r="G360" s="6">
        <v>1720.4979729069998</v>
      </c>
      <c r="H360" s="6">
        <f t="shared" si="17"/>
        <v>184.73072867601536</v>
      </c>
      <c r="J360" s="6">
        <v>992.97818179186208</v>
      </c>
      <c r="K360" s="6">
        <f t="shared" si="18"/>
        <v>194.14970138858055</v>
      </c>
    </row>
    <row r="361" spans="1:11" s="6" customFormat="1">
      <c r="A361" s="15"/>
      <c r="B361" s="23"/>
      <c r="C361" s="6">
        <v>351</v>
      </c>
      <c r="D361" s="19"/>
      <c r="E361" s="25"/>
      <c r="F361" s="18"/>
      <c r="G361" s="6">
        <v>1720.4979729069998</v>
      </c>
      <c r="H361" s="6">
        <f t="shared" si="17"/>
        <v>183.55670082756222</v>
      </c>
      <c r="J361" s="6">
        <v>992.97818179186208</v>
      </c>
      <c r="K361" s="6">
        <f t="shared" si="18"/>
        <v>193.24647269999139</v>
      </c>
    </row>
    <row r="362" spans="1:11" s="6" customFormat="1">
      <c r="A362" s="15"/>
      <c r="B362" s="23"/>
      <c r="C362" s="6">
        <v>352</v>
      </c>
      <c r="D362" s="19"/>
      <c r="E362" s="25"/>
      <c r="F362" s="18"/>
      <c r="G362" s="6">
        <v>1720.4979729069998</v>
      </c>
      <c r="H362" s="6">
        <f t="shared" si="17"/>
        <v>182.3901343332586</v>
      </c>
      <c r="J362" s="6">
        <v>992.97818179186208</v>
      </c>
      <c r="K362" s="6">
        <f t="shared" si="18"/>
        <v>192.34744603725164</v>
      </c>
    </row>
    <row r="363" spans="1:11" s="6" customFormat="1">
      <c r="A363" s="15"/>
      <c r="B363" s="23"/>
      <c r="C363" s="6">
        <v>353</v>
      </c>
      <c r="D363" s="19"/>
      <c r="E363" s="25"/>
      <c r="F363" s="18"/>
      <c r="G363" s="6">
        <v>1720.4979729069998</v>
      </c>
      <c r="H363" s="6">
        <f t="shared" si="17"/>
        <v>181.23098177361106</v>
      </c>
      <c r="J363" s="6">
        <v>992.97818179186208</v>
      </c>
      <c r="K363" s="6">
        <f t="shared" si="18"/>
        <v>191.45260185157875</v>
      </c>
    </row>
    <row r="364" spans="1:11" s="6" customFormat="1">
      <c r="A364" s="15"/>
      <c r="B364" s="23"/>
      <c r="C364" s="6">
        <v>354</v>
      </c>
      <c r="D364" s="19"/>
      <c r="E364" s="25"/>
      <c r="F364" s="18"/>
      <c r="G364" s="6">
        <v>1720.4979729069998</v>
      </c>
      <c r="H364" s="6">
        <f t="shared" si="17"/>
        <v>180.07919603049365</v>
      </c>
      <c r="J364" s="6">
        <v>992.97818179186208</v>
      </c>
      <c r="K364" s="6">
        <f t="shared" si="18"/>
        <v>190.56192068513553</v>
      </c>
    </row>
    <row r="365" spans="1:11" s="6" customFormat="1">
      <c r="A365" s="15"/>
      <c r="B365" s="23"/>
      <c r="C365" s="6">
        <v>355</v>
      </c>
      <c r="D365" s="19"/>
      <c r="E365" s="25"/>
      <c r="F365" s="18"/>
      <c r="G365" s="6">
        <v>1720.4979729069998</v>
      </c>
      <c r="H365" s="6">
        <f t="shared" si="17"/>
        <v>178.93473028523243</v>
      </c>
      <c r="J365" s="6">
        <v>992.97818179186208</v>
      </c>
      <c r="K365" s="6">
        <f t="shared" si="18"/>
        <v>189.67538317060712</v>
      </c>
    </row>
    <row r="366" spans="1:11" s="6" customFormat="1">
      <c r="A366" s="15"/>
      <c r="B366" s="23"/>
      <c r="C366" s="6">
        <v>356</v>
      </c>
      <c r="D366" s="19"/>
      <c r="E366" s="25"/>
      <c r="F366" s="18"/>
      <c r="G366" s="6">
        <v>1720.4979729069998</v>
      </c>
      <c r="H366" s="6">
        <f t="shared" si="17"/>
        <v>177.79753801670222</v>
      </c>
      <c r="J366" s="6">
        <v>992.97818179186208</v>
      </c>
      <c r="K366" s="6">
        <f t="shared" si="18"/>
        <v>188.7929700307798</v>
      </c>
    </row>
    <row r="367" spans="1:11" s="6" customFormat="1">
      <c r="A367" s="15"/>
      <c r="B367" s="23"/>
      <c r="C367" s="6">
        <v>357</v>
      </c>
      <c r="D367" s="19"/>
      <c r="E367" s="25"/>
      <c r="F367" s="18"/>
      <c r="G367" s="6">
        <v>1720.4979729069998</v>
      </c>
      <c r="H367" s="6">
        <f t="shared" si="17"/>
        <v>176.66757299943586</v>
      </c>
      <c r="J367" s="6">
        <v>992.97818179186208</v>
      </c>
      <c r="K367" s="6">
        <f t="shared" si="18"/>
        <v>187.91466207812189</v>
      </c>
    </row>
    <row r="368" spans="1:11" s="6" customFormat="1">
      <c r="A368" s="15"/>
      <c r="B368" s="23"/>
      <c r="C368" s="6">
        <v>358</v>
      </c>
      <c r="D368" s="19"/>
      <c r="E368" s="25"/>
      <c r="F368" s="18"/>
      <c r="G368" s="6">
        <v>1720.4979729069998</v>
      </c>
      <c r="H368" s="6">
        <f t="shared" si="17"/>
        <v>175.54478930174514</v>
      </c>
      <c r="J368" s="6">
        <v>992.97818179186208</v>
      </c>
      <c r="K368" s="6">
        <f t="shared" si="18"/>
        <v>187.04044021436636</v>
      </c>
    </row>
    <row r="369" spans="1:11" s="6" customFormat="1">
      <c r="A369" s="15"/>
      <c r="B369" s="23"/>
      <c r="C369" s="6">
        <v>359</v>
      </c>
      <c r="D369" s="19"/>
      <c r="E369" s="25"/>
      <c r="F369" s="18"/>
      <c r="G369" s="6">
        <v>1720.4979729069998</v>
      </c>
      <c r="H369" s="6">
        <f t="shared" si="17"/>
        <v>174.4291412838534</v>
      </c>
      <c r="J369" s="6">
        <v>992.97818179186208</v>
      </c>
      <c r="K369" s="6">
        <f t="shared" si="18"/>
        <v>186.1702854300959</v>
      </c>
    </row>
    <row r="370" spans="1:11" s="6" customFormat="1">
      <c r="A370" s="15"/>
      <c r="B370" s="23"/>
      <c r="C370" s="6">
        <v>360</v>
      </c>
      <c r="D370" s="19"/>
      <c r="E370" s="25"/>
      <c r="F370" s="18"/>
      <c r="G370" s="6">
        <v>1720.4979729069998</v>
      </c>
      <c r="H370" s="6">
        <f t="shared" si="17"/>
        <v>173.32058359604088</v>
      </c>
      <c r="J370" s="6">
        <v>992.97818179186208</v>
      </c>
      <c r="K370" s="6">
        <f t="shared" si="18"/>
        <v>185.30417880432907</v>
      </c>
    </row>
    <row r="371" spans="1:11" s="6" customFormat="1">
      <c r="D371" s="19"/>
    </row>
    <row r="372" spans="1:11" s="6" customFormat="1">
      <c r="D372" s="19"/>
    </row>
    <row r="373" spans="1:11" s="6" customFormat="1">
      <c r="D373" s="19"/>
    </row>
    <row r="374" spans="1:11" s="6" customFormat="1">
      <c r="D374" s="19"/>
    </row>
    <row r="375" spans="1:11">
      <c r="D375" s="26"/>
    </row>
    <row r="376" spans="1:11">
      <c r="D376" s="26"/>
    </row>
    <row r="377" spans="1:11">
      <c r="D377" s="26"/>
    </row>
    <row r="378" spans="1:11">
      <c r="D378" s="26"/>
    </row>
    <row r="379" spans="1:11">
      <c r="D379" s="26"/>
    </row>
    <row r="380" spans="1:11">
      <c r="D380" s="26"/>
    </row>
    <row r="381" spans="1:11">
      <c r="D381" s="26"/>
    </row>
    <row r="382" spans="1:11">
      <c r="D382" s="26"/>
    </row>
    <row r="383" spans="1:11">
      <c r="D383" s="26"/>
    </row>
    <row r="384" spans="1:11">
      <c r="D384" s="26"/>
    </row>
    <row r="385" spans="4:4">
      <c r="D385" s="26"/>
    </row>
    <row r="386" spans="4:4">
      <c r="D386" s="26"/>
    </row>
    <row r="387" spans="4:4">
      <c r="D387" s="26"/>
    </row>
    <row r="388" spans="4:4">
      <c r="D388" s="26"/>
    </row>
    <row r="389" spans="4:4">
      <c r="D389" s="26"/>
    </row>
    <row r="390" spans="4:4">
      <c r="D390" s="26"/>
    </row>
    <row r="391" spans="4:4">
      <c r="D391" s="26"/>
    </row>
    <row r="392" spans="4:4">
      <c r="D392" s="26"/>
    </row>
    <row r="393" spans="4:4">
      <c r="D393" s="26"/>
    </row>
    <row r="394" spans="4:4">
      <c r="D394" s="26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LEI_2006</vt:lpstr>
      <vt:lpstr>EUR_2006</vt:lpstr>
      <vt:lpstr>CHF_2006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 Turlan</dc:creator>
  <cp:lastModifiedBy>mirela.turlan</cp:lastModifiedBy>
  <cp:lastPrinted>2016-11-21T19:14:05Z</cp:lastPrinted>
  <dcterms:created xsi:type="dcterms:W3CDTF">2016-11-17T16:22:32Z</dcterms:created>
  <dcterms:modified xsi:type="dcterms:W3CDTF">2016-12-05T16:28:25Z</dcterms:modified>
</cp:coreProperties>
</file>