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oxana.rosu\Desktop\"/>
    </mc:Choice>
  </mc:AlternateContent>
  <xr:revisionPtr revIDLastSave="0" documentId="8_{A1AD469A-BFB7-4DBD-9C0D-9CA39A1235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ergie Electric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25" i="1" l="1"/>
  <c r="E35" i="1"/>
  <c r="E5" i="1"/>
  <c r="C38" i="1"/>
  <c r="C39" i="1" s="1"/>
  <c r="C18" i="1"/>
  <c r="C19" i="1" s="1"/>
  <c r="C34" i="1" l="1"/>
  <c r="C35" i="1" s="1"/>
  <c r="C14" i="1" l="1"/>
  <c r="C15" i="1" s="1"/>
</calcChain>
</file>

<file path=xl/sharedStrings.xml><?xml version="1.0" encoding="utf-8"?>
<sst xmlns="http://schemas.openxmlformats.org/spreadsheetml/2006/main" count="41" uniqueCount="22">
  <si>
    <t xml:space="preserve">Energie activa </t>
  </si>
  <si>
    <t xml:space="preserve">Tarif introd  retea </t>
  </si>
  <si>
    <t>Componenta furnizare</t>
  </si>
  <si>
    <t>Tarif distributie</t>
  </si>
  <si>
    <t>Tarif extragere retea</t>
  </si>
  <si>
    <t>Tarif administrare sistem</t>
  </si>
  <si>
    <t>Certificate verzi</t>
  </si>
  <si>
    <t>Acciza</t>
  </si>
  <si>
    <t>Taxa cogenerare</t>
  </si>
  <si>
    <t>Total fara TVA</t>
  </si>
  <si>
    <t>Total cu TVA</t>
  </si>
  <si>
    <t>Pret[lei/MWh]</t>
  </si>
  <si>
    <t>Tarife Energie Electrica - INDUSTRIAL</t>
  </si>
  <si>
    <t>Tarife Energie Electrica - CASNIC consum intre 100 - 255 KWh/luna</t>
  </si>
  <si>
    <t>Cantitate energie activa</t>
  </si>
  <si>
    <t>Valoare facturata fara TVA</t>
  </si>
  <si>
    <t>Valoare facturata cu TVA</t>
  </si>
  <si>
    <t>Calcul pret consum final</t>
  </si>
  <si>
    <t>1. Calcul pret final</t>
  </si>
  <si>
    <t>2. Calcul pret energie activa</t>
  </si>
  <si>
    <t>3. Calcul pret consum final</t>
  </si>
  <si>
    <t>(Nota: la casnic trebuie impartit la 1000)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</si>
</sst>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6" xfId="0" applyNumberFormat="1" applyFont="1" applyBorder="1"/>
    <xf numFmtId="0" fontId="2" fillId="0" borderId="0" xfId="0" applyFont="1"/>
    <xf numFmtId="0" fontId="1" fillId="2" borderId="4" xfId="0" applyFont="1" applyFill="1" applyBorder="1"/>
    <xf numFmtId="0" fontId="0" fillId="0" borderId="7" xfId="0" applyBorder="1"/>
    <xf numFmtId="0" fontId="0" fillId="2" borderId="8" xfId="0" applyFill="1" applyBorder="1"/>
    <xf numFmtId="0" fontId="0" fillId="3" borderId="9" xfId="0" applyFill="1" applyBorder="1"/>
    <xf numFmtId="164" fontId="0" fillId="3" borderId="10" xfId="1" applyNumberFormat="1" applyFont="1" applyFill="1" applyBorder="1"/>
    <xf numFmtId="0" fontId="0" fillId="3" borderId="11" xfId="0" applyFill="1" applyBorder="1"/>
    <xf numFmtId="164" fontId="0" fillId="3" borderId="12" xfId="1" applyNumberFormat="1" applyFont="1" applyFill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0" fillId="0" borderId="14" xfId="0" applyBorder="1"/>
    <xf numFmtId="0" fontId="1" fillId="2" borderId="14" xfId="0" applyFont="1" applyFill="1" applyBorder="1"/>
    <xf numFmtId="2" fontId="1" fillId="0" borderId="15" xfId="0" applyNumberFormat="1" applyFont="1" applyBorder="1"/>
    <xf numFmtId="0" fontId="0" fillId="0" borderId="16" xfId="0" applyBorder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>
      <selection activeCell="H34" sqref="H34"/>
    </sheetView>
  </sheetViews>
  <sheetFormatPr defaultRowHeight="14.4" x14ac:dyDescent="0.3"/>
  <cols>
    <col min="1" max="1" width="10" customWidth="1"/>
    <col min="2" max="2" width="26.44140625" customWidth="1"/>
    <col min="3" max="3" width="18.21875" customWidth="1"/>
    <col min="4" max="4" width="2.21875" customWidth="1"/>
    <col min="5" max="5" width="23.77734375" bestFit="1" customWidth="1"/>
  </cols>
  <sheetData>
    <row r="1" spans="1:5" x14ac:dyDescent="0.3">
      <c r="A1" s="23" t="s">
        <v>12</v>
      </c>
      <c r="B1" s="23"/>
    </row>
    <row r="3" spans="1:5" ht="15" thickBot="1" x14ac:dyDescent="0.35">
      <c r="B3" t="s">
        <v>18</v>
      </c>
      <c r="E3" t="s">
        <v>19</v>
      </c>
    </row>
    <row r="4" spans="1:5" ht="15" thickTop="1" x14ac:dyDescent="0.3">
      <c r="B4" s="1"/>
      <c r="C4" s="4" t="s">
        <v>11</v>
      </c>
      <c r="E4" s="17" t="s">
        <v>11</v>
      </c>
    </row>
    <row r="5" spans="1:5" x14ac:dyDescent="0.3">
      <c r="B5" s="5" t="s">
        <v>0</v>
      </c>
      <c r="C5" s="10">
        <v>822.75</v>
      </c>
      <c r="E5" s="18">
        <f>E14-SUM(E6:E13)</f>
        <v>822.75</v>
      </c>
    </row>
    <row r="6" spans="1:5" x14ac:dyDescent="0.3">
      <c r="B6" s="2" t="s">
        <v>2</v>
      </c>
      <c r="C6" s="3">
        <v>73</v>
      </c>
      <c r="E6" s="19">
        <v>73</v>
      </c>
    </row>
    <row r="7" spans="1:5" x14ac:dyDescent="0.3">
      <c r="B7" s="2" t="s">
        <v>1</v>
      </c>
      <c r="C7" s="3">
        <v>2.5299999999999998</v>
      </c>
      <c r="E7" s="19">
        <v>2.5299999999999998</v>
      </c>
    </row>
    <row r="8" spans="1:5" x14ac:dyDescent="0.3">
      <c r="B8" s="2" t="s">
        <v>3</v>
      </c>
      <c r="C8" s="3">
        <v>81.260000000000005</v>
      </c>
      <c r="E8" s="19">
        <v>81.260000000000005</v>
      </c>
    </row>
    <row r="9" spans="1:5" x14ac:dyDescent="0.3">
      <c r="B9" s="2" t="s">
        <v>4</v>
      </c>
      <c r="C9" s="3">
        <v>25.57</v>
      </c>
      <c r="E9" s="19">
        <v>25.57</v>
      </c>
    </row>
    <row r="10" spans="1:5" x14ac:dyDescent="0.3">
      <c r="B10" s="2" t="s">
        <v>5</v>
      </c>
      <c r="C10" s="3">
        <v>9.32</v>
      </c>
      <c r="E10" s="19">
        <v>9.32</v>
      </c>
    </row>
    <row r="11" spans="1:5" x14ac:dyDescent="0.3">
      <c r="B11" s="2" t="s">
        <v>6</v>
      </c>
      <c r="C11" s="3">
        <v>72.53</v>
      </c>
      <c r="E11" s="19">
        <v>72.53</v>
      </c>
    </row>
    <row r="12" spans="1:5" x14ac:dyDescent="0.3">
      <c r="B12" s="2" t="s">
        <v>7</v>
      </c>
      <c r="C12" s="3">
        <v>2.71</v>
      </c>
      <c r="E12" s="19">
        <v>2.71</v>
      </c>
    </row>
    <row r="13" spans="1:5" x14ac:dyDescent="0.3">
      <c r="B13" s="2" t="s">
        <v>8</v>
      </c>
      <c r="C13" s="3">
        <v>3.33</v>
      </c>
      <c r="E13" s="19">
        <v>3.33</v>
      </c>
    </row>
    <row r="14" spans="1:5" x14ac:dyDescent="0.3">
      <c r="B14" s="5" t="s">
        <v>9</v>
      </c>
      <c r="C14" s="6">
        <f>C5+C6+C7+C8+C9+C10+C11+C12+C13</f>
        <v>1093</v>
      </c>
      <c r="E14" s="20">
        <v>1093</v>
      </c>
    </row>
    <row r="15" spans="1:5" ht="15" thickBot="1" x14ac:dyDescent="0.35">
      <c r="B15" s="7" t="s">
        <v>10</v>
      </c>
      <c r="C15" s="8">
        <f>C14*19/100+C14</f>
        <v>1300.67</v>
      </c>
      <c r="E15" s="21">
        <f>E14*19/100+E14</f>
        <v>1300.67</v>
      </c>
    </row>
    <row r="16" spans="1:5" ht="15.6" thickTop="1" thickBot="1" x14ac:dyDescent="0.35">
      <c r="B16" s="22" t="s">
        <v>20</v>
      </c>
    </row>
    <row r="17" spans="1:5" x14ac:dyDescent="0.3">
      <c r="B17" s="11" t="s">
        <v>14</v>
      </c>
      <c r="C17" s="12">
        <v>1</v>
      </c>
    </row>
    <row r="18" spans="1:5" x14ac:dyDescent="0.3">
      <c r="B18" s="13" t="s">
        <v>15</v>
      </c>
      <c r="C18" s="14">
        <f>(C5+SUM(C6:C13))*C17</f>
        <v>1093</v>
      </c>
    </row>
    <row r="19" spans="1:5" ht="15" thickBot="1" x14ac:dyDescent="0.35">
      <c r="B19" s="15" t="s">
        <v>16</v>
      </c>
      <c r="C19" s="16">
        <f>C18*1.19</f>
        <v>1300.6699999999998</v>
      </c>
    </row>
    <row r="22" spans="1:5" x14ac:dyDescent="0.3">
      <c r="A22" s="9" t="s">
        <v>13</v>
      </c>
      <c r="B22" s="9"/>
      <c r="C22" s="9"/>
    </row>
    <row r="23" spans="1:5" ht="15" thickBot="1" x14ac:dyDescent="0.35">
      <c r="B23" t="s">
        <v>18</v>
      </c>
      <c r="E23" t="s">
        <v>19</v>
      </c>
    </row>
    <row r="24" spans="1:5" ht="15" thickTop="1" x14ac:dyDescent="0.3">
      <c r="B24" s="1"/>
      <c r="C24" s="4" t="s">
        <v>11</v>
      </c>
      <c r="E24" s="17" t="s">
        <v>11</v>
      </c>
    </row>
    <row r="25" spans="1:5" x14ac:dyDescent="0.3">
      <c r="B25" s="5" t="s">
        <v>0</v>
      </c>
      <c r="C25" s="10">
        <v>240.94</v>
      </c>
      <c r="E25" s="18">
        <f>E34-SUM(E26:E33)</f>
        <v>240.94000000000017</v>
      </c>
    </row>
    <row r="26" spans="1:5" x14ac:dyDescent="0.3">
      <c r="B26" s="2" t="s">
        <v>2</v>
      </c>
      <c r="C26" s="3">
        <v>73</v>
      </c>
      <c r="E26" s="19">
        <v>73</v>
      </c>
    </row>
    <row r="27" spans="1:5" x14ac:dyDescent="0.3">
      <c r="B27" s="2" t="s">
        <v>1</v>
      </c>
      <c r="C27" s="3">
        <v>2.5299999999999998</v>
      </c>
      <c r="E27" s="19">
        <v>2.5299999999999998</v>
      </c>
    </row>
    <row r="28" spans="1:5" x14ac:dyDescent="0.3">
      <c r="B28" s="2" t="s">
        <v>3</v>
      </c>
      <c r="C28" s="3">
        <v>226</v>
      </c>
      <c r="E28" s="19">
        <v>226</v>
      </c>
    </row>
    <row r="29" spans="1:5" x14ac:dyDescent="0.3">
      <c r="B29" s="2" t="s">
        <v>4</v>
      </c>
      <c r="C29" s="3">
        <v>25.57</v>
      </c>
      <c r="E29" s="19">
        <v>25.57</v>
      </c>
    </row>
    <row r="30" spans="1:5" x14ac:dyDescent="0.3">
      <c r="B30" s="2" t="s">
        <v>5</v>
      </c>
      <c r="C30" s="3">
        <v>9.32</v>
      </c>
      <c r="E30" s="19">
        <v>9.32</v>
      </c>
    </row>
    <row r="31" spans="1:5" x14ac:dyDescent="0.3">
      <c r="B31" s="2" t="s">
        <v>6</v>
      </c>
      <c r="C31" s="3">
        <v>72.53</v>
      </c>
      <c r="E31" s="19">
        <v>72.53</v>
      </c>
    </row>
    <row r="32" spans="1:5" x14ac:dyDescent="0.3">
      <c r="B32" s="2" t="s">
        <v>7</v>
      </c>
      <c r="C32" s="3">
        <v>5.42</v>
      </c>
      <c r="E32" s="19">
        <v>5.42</v>
      </c>
    </row>
    <row r="33" spans="1:5" x14ac:dyDescent="0.3">
      <c r="B33" s="2" t="s">
        <v>8</v>
      </c>
      <c r="C33" s="3">
        <v>16.96</v>
      </c>
      <c r="E33" s="19">
        <v>16.96</v>
      </c>
    </row>
    <row r="34" spans="1:5" x14ac:dyDescent="0.3">
      <c r="B34" s="5" t="s">
        <v>9</v>
      </c>
      <c r="C34" s="6">
        <f>C25+C26+C27+C28+C29+C30+C31+C32+C33</f>
        <v>672.2700000000001</v>
      </c>
      <c r="E34" s="20">
        <v>672.2700000000001</v>
      </c>
    </row>
    <row r="35" spans="1:5" ht="15" thickBot="1" x14ac:dyDescent="0.35">
      <c r="B35" s="7" t="s">
        <v>10</v>
      </c>
      <c r="C35" s="8">
        <f>C34*19/100+C34</f>
        <v>800.00130000000013</v>
      </c>
      <c r="E35" s="21">
        <f>E34*19/100+E34</f>
        <v>800.00130000000013</v>
      </c>
    </row>
    <row r="36" spans="1:5" ht="15.6" thickTop="1" thickBot="1" x14ac:dyDescent="0.35">
      <c r="B36" s="22" t="s">
        <v>17</v>
      </c>
    </row>
    <row r="37" spans="1:5" x14ac:dyDescent="0.3">
      <c r="B37" s="11" t="s">
        <v>14</v>
      </c>
      <c r="C37" s="12">
        <v>1</v>
      </c>
    </row>
    <row r="38" spans="1:5" x14ac:dyDescent="0.3">
      <c r="B38" s="13" t="s">
        <v>15</v>
      </c>
      <c r="C38" s="14">
        <f>(C25+SUM(C26:C33))*C37</f>
        <v>672.27</v>
      </c>
    </row>
    <row r="39" spans="1:5" ht="15" thickBot="1" x14ac:dyDescent="0.35">
      <c r="B39" s="15" t="s">
        <v>16</v>
      </c>
      <c r="C39" s="16">
        <f>C38*1.19</f>
        <v>800.0012999999999</v>
      </c>
    </row>
    <row r="41" spans="1:5" x14ac:dyDescent="0.3">
      <c r="A41" t="s">
        <v>21</v>
      </c>
    </row>
  </sheetData>
  <mergeCells count="1">
    <mergeCell ref="A1:B1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Energie Electrica</vt:lpstr>
    </vt:vector>
  </TitlesOfParts>
  <Company>Terapia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 Gal</dc:creator>
  <cp:lastModifiedBy>Roxana Rosu</cp:lastModifiedBy>
  <dcterms:created xsi:type="dcterms:W3CDTF">2022-11-10T11:17:43Z</dcterms:created>
  <dcterms:modified xsi:type="dcterms:W3CDTF">2022-11-11T12:11:06Z</dcterms:modified>
</cp:coreProperties>
</file>